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ikula\Desktop\"/>
    </mc:Choice>
  </mc:AlternateContent>
  <bookViews>
    <workbookView xWindow="0" yWindow="0" windowWidth="20430" windowHeight="7290"/>
  </bookViews>
  <sheets>
    <sheet name="Mayıs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2" l="1"/>
  <c r="L7" i="2"/>
  <c r="K7" i="2"/>
  <c r="J7" i="2"/>
  <c r="I7" i="2"/>
  <c r="H7" i="2"/>
  <c r="G7" i="2"/>
  <c r="E7" i="2"/>
  <c r="M6" i="2" s="1"/>
  <c r="F6" i="2"/>
  <c r="L6" i="2"/>
  <c r="L5" i="2"/>
  <c r="L4" i="2" l="1"/>
  <c r="F5" i="2"/>
  <c r="F4" i="2"/>
  <c r="M5" i="2" l="1"/>
  <c r="M4" i="2"/>
  <c r="M7" i="2" s="1"/>
</calcChain>
</file>

<file path=xl/sharedStrings.xml><?xml version="1.0" encoding="utf-8"?>
<sst xmlns="http://schemas.openxmlformats.org/spreadsheetml/2006/main" count="21" uniqueCount="19">
  <si>
    <t>Şikayet Sayısı</t>
  </si>
  <si>
    <t>Şikayet
kategorisinin
şikayet
sayısına göre
sıralaması</t>
  </si>
  <si>
    <t>Veri Türü</t>
  </si>
  <si>
    <t>Toplam şikayet sayısı</t>
  </si>
  <si>
    <t>1000 kişi
başına
düşen
şikayet
sayısı</t>
  </si>
  <si>
    <t>2 iş günü içerisinde sonuçlanan şikayet sayısı (S1)</t>
  </si>
  <si>
    <t>3-15 iş günü arasında sonuçlanan şikayet sayısı (S2)</t>
  </si>
  <si>
    <t>15 iş gününden fazla sürede sonuçlanan şikayet sayısı (S3)</t>
  </si>
  <si>
    <t>Mükerrer şikayet sayısı (S4)</t>
  </si>
  <si>
    <t>Sonuçlanmayan şikayet sayısı (S5)</t>
  </si>
  <si>
    <t>Ortalama
sonuçlanma
süresi(gün)
(S6)</t>
  </si>
  <si>
    <t>Şikayetlerin kategorilere göre oransal dağılım</t>
  </si>
  <si>
    <t>Toplam Şikayet</t>
  </si>
  <si>
    <t>Tüketici sayısı (T1)</t>
  </si>
  <si>
    <t>1.Fatura ve/veya faturaya esas unsurlar</t>
  </si>
  <si>
    <t>1.2.Fatura tutarı (K2)</t>
  </si>
  <si>
    <t>1.6. Fatura gönderimi (K6)</t>
  </si>
  <si>
    <t>4.9. Güvence bedeli ve iadesi (K18)</t>
  </si>
  <si>
    <t>4.İkili Anlaşma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</si>
</sst>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sz val="11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1"/>
      <name val="Calibri"/>
      <family val="2"/>
      <charset val="162"/>
    </font>
    <font>
      <sz val="10"/>
      <color indexed="8"/>
      <name val="Arial"/>
      <charset val="16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NumberFormat="1" applyFill="1" applyBorder="1"/>
    <xf numFmtId="0" fontId="1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3" fillId="0" borderId="1" xfId="0" applyNumberFormat="1" applyFont="1" applyFill="1" applyBorder="1" applyAlignment="1">
      <alignment vertical="center" wrapText="1"/>
    </xf>
    <xf numFmtId="3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4" xfId="0" applyNumberFormat="1" applyFont="1" applyFill="1" applyBorder="1" applyAlignment="1">
      <alignment vertical="center"/>
    </xf>
    <xf numFmtId="2" fontId="1" fillId="0" borderId="4" xfId="0" applyNumberFormat="1" applyFont="1" applyFill="1" applyBorder="1" applyAlignment="1">
      <alignment horizontal="justify" vertical="center" wrapText="1"/>
    </xf>
    <xf numFmtId="3" fontId="0" fillId="0" borderId="4" xfId="0" applyNumberFormat="1" applyFont="1" applyFill="1" applyBorder="1" applyAlignment="1">
      <alignment horizontal="center" vertical="center" wrapText="1"/>
    </xf>
    <xf numFmtId="4" fontId="0" fillId="0" borderId="4" xfId="0" applyNumberFormat="1" applyFont="1" applyFill="1" applyBorder="1" applyAlignment="1">
      <alignment horizontal="center" vertical="center" wrapText="1"/>
    </xf>
    <xf numFmtId="4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3"/>
  <sheetViews>
    <sheetView tabSelected="1" zoomScale="70" zoomScaleNormal="70" workbookViewId="0">
      <selection activeCell="D18" sqref="D18"/>
    </sheetView>
  </sheetViews>
  <sheetFormatPr defaultRowHeight="15" x14ac:dyDescent="0.25"/>
  <cols>
    <col min="2" max="2" width="15.7109375" customWidth="1"/>
    <col min="3" max="3" width="35.5703125" customWidth="1"/>
    <col min="4" max="4" width="70.5703125" bestFit="1" customWidth="1"/>
    <col min="5" max="13" width="15.85546875" customWidth="1"/>
  </cols>
  <sheetData>
    <row r="1" spans="2:13" x14ac:dyDescent="0.25">
      <c r="E1" s="1"/>
      <c r="F1" s="1"/>
      <c r="G1" s="1"/>
      <c r="H1" s="1"/>
      <c r="I1" s="1"/>
      <c r="J1" s="1"/>
      <c r="K1" s="1"/>
      <c r="L1" s="1"/>
      <c r="M1" s="1"/>
    </row>
    <row r="2" spans="2:13" x14ac:dyDescent="0.25">
      <c r="C2" s="1"/>
      <c r="D2" s="1"/>
      <c r="E2" s="15" t="s">
        <v>0</v>
      </c>
      <c r="F2" s="16"/>
      <c r="G2" s="16"/>
      <c r="H2" s="16"/>
      <c r="I2" s="16"/>
      <c r="J2" s="16"/>
      <c r="K2" s="16"/>
      <c r="L2" s="16"/>
      <c r="M2" s="17"/>
    </row>
    <row r="3" spans="2:13" ht="63.75" x14ac:dyDescent="0.25">
      <c r="B3" s="10" t="s">
        <v>1</v>
      </c>
      <c r="C3" s="18" t="s">
        <v>2</v>
      </c>
      <c r="D3" s="19"/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</row>
    <row r="4" spans="2:13" ht="15" customHeight="1" x14ac:dyDescent="0.25">
      <c r="B4" s="3">
        <v>1</v>
      </c>
      <c r="C4" s="9" t="s">
        <v>14</v>
      </c>
      <c r="D4" s="9" t="s">
        <v>15</v>
      </c>
      <c r="E4" s="11">
        <v>35</v>
      </c>
      <c r="F4" s="12">
        <f>E4/E8*1000</f>
        <v>2.733520774757888</v>
      </c>
      <c r="G4" s="5">
        <v>22</v>
      </c>
      <c r="H4" s="5">
        <v>10</v>
      </c>
      <c r="I4" s="5">
        <v>3</v>
      </c>
      <c r="J4" s="5">
        <v>0</v>
      </c>
      <c r="K4" s="5">
        <v>0</v>
      </c>
      <c r="L4" s="13">
        <f>167/E4</f>
        <v>4.7714285714285714</v>
      </c>
      <c r="M4" s="12">
        <f>IF($E$7=0,0,100*E4/E$7)</f>
        <v>89.743589743589737</v>
      </c>
    </row>
    <row r="5" spans="2:13" ht="15" customHeight="1" x14ac:dyDescent="0.25">
      <c r="B5" s="3">
        <v>2</v>
      </c>
      <c r="C5" s="14" t="s">
        <v>14</v>
      </c>
      <c r="D5" s="14" t="s">
        <v>16</v>
      </c>
      <c r="E5" s="11">
        <v>3</v>
      </c>
      <c r="F5" s="12">
        <f>E5/E8*1000</f>
        <v>0.23430178069353327</v>
      </c>
      <c r="G5" s="5">
        <v>3</v>
      </c>
      <c r="H5" s="5">
        <v>0</v>
      </c>
      <c r="I5" s="5">
        <v>0</v>
      </c>
      <c r="J5" s="5">
        <v>0</v>
      </c>
      <c r="K5" s="5">
        <v>0</v>
      </c>
      <c r="L5" s="13">
        <f>3/E5</f>
        <v>1</v>
      </c>
      <c r="M5" s="12">
        <f>IF($E$7=0,0,100*E5/E$7)</f>
        <v>7.6923076923076925</v>
      </c>
    </row>
    <row r="6" spans="2:13" ht="15" customHeight="1" x14ac:dyDescent="0.25">
      <c r="B6" s="3">
        <v>3</v>
      </c>
      <c r="C6" s="14" t="s">
        <v>18</v>
      </c>
      <c r="D6" s="20" t="s">
        <v>17</v>
      </c>
      <c r="E6" s="11">
        <v>1</v>
      </c>
      <c r="F6" s="12">
        <f>E6/E8*1000</f>
        <v>7.8100593564511087E-2</v>
      </c>
      <c r="G6" s="5">
        <v>1</v>
      </c>
      <c r="H6" s="5">
        <v>0</v>
      </c>
      <c r="I6" s="5">
        <v>0</v>
      </c>
      <c r="J6" s="5">
        <v>0</v>
      </c>
      <c r="K6" s="5">
        <v>0</v>
      </c>
      <c r="L6" s="13">
        <f>1/E6</f>
        <v>1</v>
      </c>
      <c r="M6" s="12">
        <f>IF($E$7=0,0,100*E6/E$7)</f>
        <v>2.5641025641025643</v>
      </c>
    </row>
    <row r="7" spans="2:13" ht="15" customHeight="1" x14ac:dyDescent="0.25">
      <c r="B7" s="3">
        <v>4</v>
      </c>
      <c r="C7" s="4" t="s">
        <v>12</v>
      </c>
      <c r="D7" s="4" t="s">
        <v>12</v>
      </c>
      <c r="E7" s="11">
        <f>SUM(E4:E6)</f>
        <v>39</v>
      </c>
      <c r="F7" s="12">
        <f>E7/E8*1000</f>
        <v>3.0459231490159326</v>
      </c>
      <c r="G7" s="11">
        <f>SUM(G4:G6)</f>
        <v>26</v>
      </c>
      <c r="H7" s="11">
        <f>SUM(H4:H6)</f>
        <v>10</v>
      </c>
      <c r="I7" s="5">
        <f>SUM(I4:I6)</f>
        <v>3</v>
      </c>
      <c r="J7" s="5">
        <f>SUM(J4:J6)</f>
        <v>0</v>
      </c>
      <c r="K7" s="5">
        <f>SUM(K4:K6)</f>
        <v>0</v>
      </c>
      <c r="L7" s="12">
        <f>SUM(L4:L6)</f>
        <v>6.7714285714285714</v>
      </c>
      <c r="M7" s="12">
        <f>SUM(M4:M6)</f>
        <v>100</v>
      </c>
    </row>
    <row r="8" spans="2:13" ht="15" customHeight="1" x14ac:dyDescent="0.25">
      <c r="C8" s="1"/>
      <c r="D8" s="4" t="s">
        <v>13</v>
      </c>
      <c r="E8" s="5">
        <v>12804</v>
      </c>
      <c r="F8" s="6"/>
      <c r="G8" s="7"/>
      <c r="H8" s="7"/>
      <c r="I8" s="7"/>
      <c r="J8" s="7"/>
      <c r="K8" s="7"/>
      <c r="L8" s="7"/>
      <c r="M8" s="7"/>
    </row>
    <row r="9" spans="2:13" x14ac:dyDescent="0.25">
      <c r="E9" s="8"/>
      <c r="F9" s="8"/>
      <c r="G9" s="8"/>
      <c r="H9" s="8"/>
      <c r="I9" s="8"/>
      <c r="J9" s="8"/>
      <c r="K9" s="8"/>
      <c r="L9" s="8"/>
      <c r="M9" s="8"/>
    </row>
    <row r="10" spans="2:13" x14ac:dyDescent="0.25">
      <c r="E10" s="8"/>
      <c r="F10" s="8"/>
      <c r="G10" s="8"/>
      <c r="H10" s="8"/>
      <c r="I10" s="8"/>
      <c r="J10" s="8"/>
      <c r="K10" s="8"/>
      <c r="L10" s="8"/>
      <c r="M10" s="8"/>
    </row>
    <row r="11" spans="2:13" x14ac:dyDescent="0.25">
      <c r="E11" s="8"/>
      <c r="F11" s="8"/>
      <c r="G11" s="8"/>
      <c r="H11" s="8"/>
      <c r="I11" s="8"/>
      <c r="J11" s="8"/>
      <c r="K11" s="8"/>
      <c r="L11" s="8"/>
      <c r="M11" s="8"/>
    </row>
    <row r="12" spans="2:13" x14ac:dyDescent="0.25">
      <c r="E12" s="8"/>
      <c r="F12" s="8"/>
      <c r="G12" s="8"/>
      <c r="H12" s="8"/>
      <c r="I12" s="8"/>
      <c r="J12" s="8"/>
      <c r="K12" s="8"/>
      <c r="L12" s="8"/>
      <c r="M12" s="8"/>
    </row>
    <row r="13" spans="2:13" x14ac:dyDescent="0.25">
      <c r="E13" s="8"/>
      <c r="F13" s="8"/>
      <c r="G13" s="8"/>
      <c r="H13" s="8"/>
      <c r="I13" s="8"/>
      <c r="J13" s="8"/>
      <c r="K13" s="8"/>
      <c r="L13" s="8"/>
      <c r="M13" s="8"/>
    </row>
  </sheetData>
  <mergeCells count="2">
    <mergeCell ref="E2:M2"/>
    <mergeCell ref="C3:D3"/>
  </mergeCells>
  <dataValidations count="2">
    <dataValidation type="decimal" allowBlank="1" showErrorMessage="1" errorTitle="İstenen Aralıkta Değil!" error="İstenen Aralık: Minimum=0.0 Maksimum=9223372036854775807" sqref="E4:F8 G4:M7">
      <formula1>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C7:D7 D6">
      <formula1>0</formula1>
      <formula2>2147483647</formula2>
    </dataValidation>
  </dataValidations>
  <pageMargins left="0.7" right="0.7" top="0.75" bottom="0.75" header="0.3" footer="0.3"/>
  <pageSetup paperSize="9" orientation="portrait" horizontalDpi="300" verticalDpi="597" r:id="rId1"/>
  <headerFooter>
    <oddFooter>&amp;L&amp;1#&amp;"Calibri"&amp;9 Gizlilik Durumu: Genel, Privacy Status: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Mayıs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Burak ÖZŞEKER</dc:creator>
  <cp:lastModifiedBy>İsa KULA</cp:lastModifiedBy>
  <cp:lastPrinted>2019-02-06T06:56:30Z</cp:lastPrinted>
  <dcterms:created xsi:type="dcterms:W3CDTF">2019-01-11T12:51:26Z</dcterms:created>
  <dcterms:modified xsi:type="dcterms:W3CDTF">2020-06-28T14:31:57Z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b2303db-5c32-4046-a164-2238d6a0ecb2_Enabled">
    <vt:lpwstr>True</vt:lpwstr>
  </property>
  <property fmtid="{D5CDD505-2E9C-101B-9397-08002B2CF9AE}" pid="3" name="MSIP_Label_3b2303db-5c32-4046-a164-2238d6a0ecb2_SiteId">
    <vt:lpwstr>24177183-f5bf-46fc-bbf8-2c0037958aed</vt:lpwstr>
  </property>
  <property fmtid="{D5CDD505-2E9C-101B-9397-08002B2CF9AE}" pid="4" name="MSIP_Label_3b2303db-5c32-4046-a164-2238d6a0ecb2_Ref">
    <vt:lpwstr>https://api.informationprotection.azure.com/api/24177183-f5bf-46fc-bbf8-2c0037958aed</vt:lpwstr>
  </property>
  <property fmtid="{D5CDD505-2E9C-101B-9397-08002B2CF9AE}" pid="5" name="MSIP_Label_3b2303db-5c32-4046-a164-2238d6a0ecb2_Owner">
    <vt:lpwstr>burak.ozseker@ckakdeniz.com.tr</vt:lpwstr>
  </property>
  <property fmtid="{D5CDD505-2E9C-101B-9397-08002B2CF9AE}" pid="6" name="MSIP_Label_3b2303db-5c32-4046-a164-2238d6a0ecb2_SetDate">
    <vt:lpwstr>2019-01-11T15:51:32.4022568+03:00</vt:lpwstr>
  </property>
  <property fmtid="{D5CDD505-2E9C-101B-9397-08002B2CF9AE}" pid="7" name="MSIP_Label_3b2303db-5c32-4046-a164-2238d6a0ecb2_Name">
    <vt:lpwstr>PUBLIC</vt:lpwstr>
  </property>
  <property fmtid="{D5CDD505-2E9C-101B-9397-08002B2CF9AE}" pid="8" name="MSIP_Label_3b2303db-5c32-4046-a164-2238d6a0ecb2_Application">
    <vt:lpwstr>Microsoft Azure Information Protection</vt:lpwstr>
  </property>
  <property fmtid="{D5CDD505-2E9C-101B-9397-08002B2CF9AE}" pid="9" name="MSIP_Label_3b2303db-5c32-4046-a164-2238d6a0ecb2_Extended_MSFT_Method">
    <vt:lpwstr>Manual</vt:lpwstr>
  </property>
  <property fmtid="{D5CDD505-2E9C-101B-9397-08002B2CF9AE}" pid="10" name="Sensitivity">
    <vt:lpwstr>PUBLIC</vt:lpwstr>
  </property>
</Properties>
</file>