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0430" windowHeight="7290"/>
  </bookViews>
  <sheets>
    <sheet name="Aralık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3" l="1"/>
  <c r="L6" i="3"/>
  <c r="L5" i="3"/>
  <c r="L4" i="3"/>
  <c r="F5" i="3" l="1"/>
  <c r="K8" i="3" l="1"/>
  <c r="J8" i="3"/>
  <c r="I8" i="3"/>
  <c r="H8" i="3"/>
  <c r="G8" i="3"/>
  <c r="E8" i="3"/>
  <c r="F7" i="3"/>
  <c r="F6" i="3"/>
  <c r="F4" i="3"/>
  <c r="M8" i="3" l="1"/>
  <c r="M5" i="3"/>
  <c r="M6" i="3"/>
  <c r="F8" i="3"/>
  <c r="M4" i="3"/>
  <c r="M7" i="3"/>
  <c r="L8" i="3"/>
</calcChain>
</file>

<file path=xl/sharedStrings.xml><?xml version="1.0" encoding="utf-8"?>
<sst xmlns="http://schemas.openxmlformats.org/spreadsheetml/2006/main" count="22" uniqueCount="21">
  <si>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</si>
  <si>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</si>
  <si>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</si>
  <si>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</si>
  <si>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</si>
  <si>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</si>
  <si>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</si>
  <si>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</si>
  <si>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</si>
  <si>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</si>
  <si>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</si>
  <si>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</si>
  <si>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</si>
  <si>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</si>
  <si>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1. Fatura ve/veya faturaya esas unsurlar</t>
  </si>
  <si>
    <t>1.2. Fatura tutarı (K2)</t>
  </si>
  <si>
    <t>4. İkili anlaşma</t>
  </si>
  <si>
    <t>4.9. Güvence bedeli ve iadesi (K18)</t>
  </si>
  <si>
    <t>5.2. Tüketici hizmetleri ve şirket hakkındaki şikayetler (K21)</t>
  </si>
  <si>
    <t>5. Tüketici Hizmetleri</t>
  </si>
  <si>
    <t>1.6. Fatura gönderimi (K6)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</si>
</sst>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sz val="10"/>
      <color indexed="8"/>
      <name val="Arial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4"/>
  <sheetViews>
    <sheetView tabSelected="1" zoomScale="70" zoomScaleNormal="70" workbookViewId="0">
      <selection activeCell="D14" sqref="D14"/>
    </sheetView>
  </sheetViews>
  <sheetFormatPr defaultRowHeight="15" x14ac:dyDescent="0.25"/>
  <cols>
    <col min="2" max="2" width="15.7109375" customWidth="1"/>
    <col min="3" max="3" width="35.5703125" customWidth="1"/>
    <col min="4" max="4" width="70.5703125" bestFit="1" customWidth="1"/>
    <col min="5" max="13" width="15.85546875" customWidth="1"/>
  </cols>
  <sheetData>
    <row r="1" spans="2:13" x14ac:dyDescent="0.25"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C2" s="1"/>
      <c r="D2" s="1"/>
      <c r="E2" s="15" t="s">
        <v>0</v>
      </c>
      <c r="F2" s="16"/>
      <c r="G2" s="16"/>
      <c r="H2" s="16"/>
      <c r="I2" s="16"/>
      <c r="J2" s="16"/>
      <c r="K2" s="16"/>
      <c r="L2" s="16"/>
      <c r="M2" s="17"/>
    </row>
    <row r="3" spans="2:13" ht="63.75" x14ac:dyDescent="0.25">
      <c r="B3" s="2" t="s">
        <v>1</v>
      </c>
      <c r="C3" s="18" t="s">
        <v>2</v>
      </c>
      <c r="D3" s="19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25">
      <c r="B4" s="4">
        <v>1</v>
      </c>
      <c r="C4" s="10" t="s">
        <v>14</v>
      </c>
      <c r="D4" s="10" t="s">
        <v>15</v>
      </c>
      <c r="E4" s="11">
        <v>72</v>
      </c>
      <c r="F4" s="12">
        <f>(E4/$E$9)*1000</f>
        <v>1.638896476372576</v>
      </c>
      <c r="G4" s="6">
        <v>35</v>
      </c>
      <c r="H4" s="6">
        <v>35</v>
      </c>
      <c r="I4" s="6">
        <v>2</v>
      </c>
      <c r="J4" s="6">
        <v>0</v>
      </c>
      <c r="K4" s="6">
        <v>0</v>
      </c>
      <c r="L4" s="13">
        <f>299/E4</f>
        <v>4.1527777777777777</v>
      </c>
      <c r="M4" s="12">
        <f>IF($E$8=0,0,100*E4/E$8)</f>
        <v>86.746987951807228</v>
      </c>
    </row>
    <row r="5" spans="2:13" ht="15" customHeight="1" x14ac:dyDescent="0.25">
      <c r="B5" s="4">
        <v>2</v>
      </c>
      <c r="C5" s="10" t="s">
        <v>14</v>
      </c>
      <c r="D5" s="14" t="s">
        <v>20</v>
      </c>
      <c r="E5" s="11">
        <v>2</v>
      </c>
      <c r="F5" s="12">
        <f>(E5/$E$9)*1000</f>
        <v>4.5524902121460438E-2</v>
      </c>
      <c r="G5" s="6">
        <v>0</v>
      </c>
      <c r="H5" s="6">
        <v>2</v>
      </c>
      <c r="I5" s="6">
        <v>0</v>
      </c>
      <c r="J5" s="6">
        <v>0</v>
      </c>
      <c r="K5" s="6">
        <v>0</v>
      </c>
      <c r="L5" s="13">
        <f>11/E5</f>
        <v>5.5</v>
      </c>
      <c r="M5" s="12">
        <f>IF($E$8=0,0,100*E5/E$8)</f>
        <v>2.4096385542168677</v>
      </c>
    </row>
    <row r="6" spans="2:13" ht="15" customHeight="1" x14ac:dyDescent="0.25">
      <c r="B6" s="4">
        <v>3</v>
      </c>
      <c r="C6" s="10" t="s">
        <v>16</v>
      </c>
      <c r="D6" s="14" t="s">
        <v>17</v>
      </c>
      <c r="E6" s="11">
        <v>8</v>
      </c>
      <c r="F6" s="12">
        <f>(E6/$E$9)*1000</f>
        <v>0.18209960848584175</v>
      </c>
      <c r="G6" s="6">
        <v>2</v>
      </c>
      <c r="H6" s="6">
        <v>6</v>
      </c>
      <c r="I6" s="6">
        <v>0</v>
      </c>
      <c r="J6" s="6">
        <v>0</v>
      </c>
      <c r="K6" s="6">
        <v>0</v>
      </c>
      <c r="L6" s="13">
        <f>27/E6</f>
        <v>3.375</v>
      </c>
      <c r="M6" s="12">
        <f>IF($E$8=0,0,100*E6/E$8)</f>
        <v>9.6385542168674707</v>
      </c>
    </row>
    <row r="7" spans="2:13" ht="15" customHeight="1" x14ac:dyDescent="0.25">
      <c r="B7" s="4">
        <v>3</v>
      </c>
      <c r="C7" s="10" t="s">
        <v>19</v>
      </c>
      <c r="D7" s="14" t="s">
        <v>18</v>
      </c>
      <c r="E7" s="11">
        <v>1</v>
      </c>
      <c r="F7" s="12">
        <f>(E7/$E$9)*1000</f>
        <v>2.2762451060730219E-2</v>
      </c>
      <c r="G7" s="6">
        <v>0</v>
      </c>
      <c r="H7" s="6">
        <v>1</v>
      </c>
      <c r="I7" s="6">
        <v>0</v>
      </c>
      <c r="J7" s="6">
        <v>0</v>
      </c>
      <c r="K7" s="6">
        <v>0</v>
      </c>
      <c r="L7" s="13">
        <f>1/E7</f>
        <v>1</v>
      </c>
      <c r="M7" s="12">
        <f>IF($E$8=0,0,100*E7/E$8)</f>
        <v>1.2048192771084338</v>
      </c>
    </row>
    <row r="8" spans="2:13" ht="15" customHeight="1" x14ac:dyDescent="0.25">
      <c r="B8" s="4"/>
      <c r="C8" s="5"/>
      <c r="D8" s="5" t="s">
        <v>12</v>
      </c>
      <c r="E8" s="11">
        <f>SUM(E4:E7)</f>
        <v>83</v>
      </c>
      <c r="F8" s="12">
        <f>(E8/$E$9)*1000</f>
        <v>1.8892834380406083</v>
      </c>
      <c r="G8" s="11">
        <f>SUM(G4:G7)</f>
        <v>37</v>
      </c>
      <c r="H8" s="11">
        <f>SUM(H4:H7)</f>
        <v>44</v>
      </c>
      <c r="I8" s="11">
        <f>SUM(I4:I7)</f>
        <v>2</v>
      </c>
      <c r="J8" s="11">
        <f>SUM(J4:J7)</f>
        <v>0</v>
      </c>
      <c r="K8" s="11">
        <f>SUM(K4:K7)</f>
        <v>0</v>
      </c>
      <c r="L8" s="12">
        <f>153/E8</f>
        <v>1.8433734939759037</v>
      </c>
      <c r="M8" s="12">
        <f>IF($E$8=0,0,100*E8/E$8)</f>
        <v>100</v>
      </c>
    </row>
    <row r="9" spans="2:13" ht="15" customHeight="1" x14ac:dyDescent="0.25">
      <c r="C9" s="1"/>
      <c r="D9" s="5" t="s">
        <v>13</v>
      </c>
      <c r="E9" s="6">
        <v>43932</v>
      </c>
      <c r="F9" s="7"/>
      <c r="G9" s="8"/>
      <c r="H9" s="8"/>
      <c r="I9" s="8"/>
      <c r="J9" s="8"/>
      <c r="K9" s="8"/>
      <c r="L9" s="8"/>
      <c r="M9" s="8"/>
    </row>
    <row r="10" spans="2:13" x14ac:dyDescent="0.25">
      <c r="E10" s="9"/>
      <c r="F10" s="9"/>
      <c r="G10" s="9"/>
      <c r="H10" s="9"/>
      <c r="I10" s="9"/>
      <c r="J10" s="9"/>
      <c r="K10" s="9"/>
      <c r="L10" s="9"/>
      <c r="M10" s="9"/>
    </row>
    <row r="11" spans="2:13" x14ac:dyDescent="0.25">
      <c r="E11" s="9"/>
      <c r="F11" s="9"/>
      <c r="G11" s="9"/>
      <c r="H11" s="9"/>
      <c r="I11" s="9"/>
      <c r="J11" s="9"/>
      <c r="K11" s="9"/>
      <c r="L11" s="9"/>
      <c r="M11" s="9"/>
    </row>
    <row r="12" spans="2:13" x14ac:dyDescent="0.25">
      <c r="E12" s="9"/>
      <c r="F12" s="9"/>
      <c r="G12" s="9"/>
      <c r="H12" s="9"/>
      <c r="I12" s="9"/>
      <c r="J12" s="9"/>
      <c r="K12" s="9"/>
      <c r="L12" s="9"/>
      <c r="M12" s="9"/>
    </row>
    <row r="13" spans="2:13" x14ac:dyDescent="0.25">
      <c r="E13" s="9"/>
      <c r="F13" s="9"/>
      <c r="G13" s="9"/>
      <c r="H13" s="9"/>
      <c r="I13" s="9"/>
      <c r="J13" s="9"/>
      <c r="K13" s="9"/>
      <c r="L13" s="9"/>
      <c r="M13" s="9"/>
    </row>
    <row r="14" spans="2:13" x14ac:dyDescent="0.25">
      <c r="E14" s="9"/>
      <c r="F14" s="9"/>
      <c r="G14" s="9"/>
      <c r="H14" s="9"/>
      <c r="I14" s="9"/>
      <c r="J14" s="9"/>
      <c r="K14" s="9"/>
      <c r="L14" s="9"/>
      <c r="M14" s="9"/>
    </row>
  </sheetData>
  <mergeCells count="2">
    <mergeCell ref="E2:M2"/>
    <mergeCell ref="C3:D3"/>
  </mergeCells>
  <dataValidations count="2">
    <dataValidation type="decimal" allowBlank="1" showErrorMessage="1" errorTitle="İstenen Aralıkta Değil!" error="İstenen Aralık: Minimum=0.0 Maksimum=9223372036854775807" sqref="E4:F9 G4:M8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C8:D8 D5:D7">
      <formula1>0</formula1>
      <formula2>2147483647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Aralık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2021-02-01T21:48:53Z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