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kim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L5" i="26"/>
  <c r="L4" i="26"/>
  <c r="M6" i="26" l="1"/>
  <c r="F6" i="26"/>
  <c r="G7" i="26"/>
  <c r="H7" i="26"/>
  <c r="L7" i="26"/>
  <c r="K7" i="26"/>
  <c r="J7" i="26"/>
  <c r="I7" i="26"/>
  <c r="M4" i="26"/>
  <c r="M5" i="26"/>
  <c r="F5" i="26"/>
  <c r="F4" i="26"/>
  <c r="M7" i="26" l="1"/>
  <c r="F7" i="26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<sst xmlns="http://schemas.openxmlformats.org/spreadsheetml/2006/main" count="20" uniqueCount="20">
  <si>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</si>
  <si>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</si>
  <si>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</si>
  <si>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</si>
  <si>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</si>
  <si>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</si>
  <si>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</si>
  <si>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</si>
  <si>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</si>
  <si>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</si>
  <si>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</si>
  <si>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</si>
  <si>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</si>
  <si>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</si>
  <si>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2.Fiyat</t>
  </si>
  <si>
    <t>4.9. Güvence bedeli ve iadesi (K18)</t>
  </si>
  <si>
    <t>4.İkili anlaşma</t>
  </si>
  <si>
    <t>2.2. Tahsilatına aracı olunan ilgili ve diğer mevzuat gereği alınan bedeller (K8)</t>
  </si>
  <si>
    <t>3.1. Fatura Ödemesi</t>
  </si>
  <si>
    <t>3.Ödeme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</si>
</sst>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C21" sqref="C21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5" t="s">
        <v>17</v>
      </c>
      <c r="E4" s="11">
        <v>1</v>
      </c>
      <c r="F4" s="12">
        <f>(E4/$E$8)*1000</f>
        <v>0.3755163349605708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1/E4</f>
        <v>1</v>
      </c>
      <c r="M4" s="12">
        <f>IF($E$7=0,0,100*E4/E$7)</f>
        <v>20</v>
      </c>
    </row>
    <row r="5" spans="2:13" ht="15" customHeight="1" x14ac:dyDescent="0.3">
      <c r="B5" s="4">
        <v>2</v>
      </c>
      <c r="C5" s="10" t="s">
        <v>19</v>
      </c>
      <c r="D5" s="15" t="s">
        <v>18</v>
      </c>
      <c r="E5" s="11">
        <v>1</v>
      </c>
      <c r="F5" s="12">
        <f>(E5/$E$8)*1000</f>
        <v>0.3755163349605708</v>
      </c>
      <c r="G5" s="6">
        <v>1</v>
      </c>
      <c r="H5" s="6">
        <v>1</v>
      </c>
      <c r="I5" s="6">
        <v>0</v>
      </c>
      <c r="J5" s="6">
        <v>0</v>
      </c>
      <c r="K5" s="6">
        <v>0</v>
      </c>
      <c r="L5" s="13">
        <f>1/E5</f>
        <v>1</v>
      </c>
      <c r="M5" s="12">
        <f>IF($E$7=0,0,100*E5/E$7)</f>
        <v>20</v>
      </c>
    </row>
    <row r="6" spans="2:13" ht="15" customHeight="1" x14ac:dyDescent="0.3">
      <c r="B6" s="4">
        <v>3</v>
      </c>
      <c r="C6" s="16" t="s">
        <v>16</v>
      </c>
      <c r="D6" s="15" t="s">
        <v>15</v>
      </c>
      <c r="E6" s="11">
        <v>3</v>
      </c>
      <c r="F6" s="12">
        <f>(E6/$E$8)*1000</f>
        <v>1.1265490048817124</v>
      </c>
      <c r="G6" s="6">
        <v>1</v>
      </c>
      <c r="H6" s="6">
        <v>2</v>
      </c>
      <c r="I6" s="6">
        <v>0</v>
      </c>
      <c r="J6" s="6">
        <v>0</v>
      </c>
      <c r="K6" s="6">
        <v>0</v>
      </c>
      <c r="L6" s="13">
        <f>10/E6</f>
        <v>3.3333333333333335</v>
      </c>
      <c r="M6" s="12">
        <f>IF($E$7=0,0,100*E6/E$7)</f>
        <v>60</v>
      </c>
    </row>
    <row r="7" spans="2:13" ht="15" customHeight="1" x14ac:dyDescent="0.3">
      <c r="B7" s="4"/>
      <c r="C7" s="5"/>
      <c r="D7" s="5" t="s">
        <v>12</v>
      </c>
      <c r="E7" s="11">
        <v>5</v>
      </c>
      <c r="F7" s="12">
        <f>(E7/$E$8)*1000</f>
        <v>1.877581674802854</v>
      </c>
      <c r="G7" s="11">
        <f>SUM(G4:G4)</f>
        <v>1</v>
      </c>
      <c r="H7" s="11">
        <f>SUM(H4:H4)</f>
        <v>0</v>
      </c>
      <c r="I7" s="11">
        <f>SUM(I4:I4)</f>
        <v>0</v>
      </c>
      <c r="J7" s="11">
        <f>SUM(J4:J4)</f>
        <v>0</v>
      </c>
      <c r="K7" s="11">
        <f>SUM(K4:K4)</f>
        <v>0</v>
      </c>
      <c r="L7" s="13">
        <f>4/E7</f>
        <v>0.8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2663</v>
      </c>
      <c r="F8" s="7"/>
      <c r="G8" s="8"/>
      <c r="H8" s="8"/>
      <c r="I8" s="8"/>
      <c r="J8" s="8"/>
      <c r="K8" s="8"/>
      <c r="L8" s="14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7:D7 D4:D6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2023-12-09T18:32:02Z</dcterms:modified>
</cp:coreProperties>
</file>