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0C2E5B55-BF82-441A-8212-3E5A38F3E5B1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Ocak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L8" i="37" l="1"/>
  <c r="F8" i="37"/>
  <c r="F9" i="37"/>
  <c r="F4" i="37" l="1"/>
  <c r="L9" i="37" l="1"/>
  <c r="L6" i="37" l="1"/>
  <c r="F6" i="37"/>
  <c r="J11" i="37" l="1"/>
  <c r="L10" i="37" l="1"/>
  <c r="L5" i="37" l="1"/>
  <c r="L4" i="37"/>
  <c r="F5" i="37" l="1"/>
  <c r="F10" i="37" l="1"/>
  <c r="K11" i="37" l="1"/>
  <c r="I11" i="37"/>
  <c r="H11" i="37"/>
  <c r="G11" i="37"/>
  <c r="E11" i="37"/>
  <c r="M8" i="37" l="1"/>
  <c r="M7" i="37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<sst xmlns="http://schemas.openxmlformats.org/spreadsheetml/2006/main" count="28" uniqueCount="26">
  <si>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</si>
  <si>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</si>
  <si>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</si>
  <si>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</si>
  <si>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</si>
  <si>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</si>
  <si>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</si>
  <si>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</si>
  <si>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</si>
  <si>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</si>
  <si>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</si>
  <si>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</si>
  <si>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</si>
  <si>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</si>
  <si>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</si>
  <si>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</si>
  <si>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</si>
  <si>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</si>
  <si>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</si>
  <si>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</si>
  <si>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</si>
  <si>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</si>
  <si>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</si>
  <si>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</si>
  <si>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3.2. Zamanında ödenmeyen borçlar (K9)</t>
  </si>
  <si>
    <t>3.1. Fatura Ödemesi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</si>
</sst>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G14" sqref="G14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537</v>
      </c>
      <c r="F4" s="12">
        <f>(E4/$E$12)*1000</f>
        <v>4.7573907882030877</v>
      </c>
      <c r="G4" s="6">
        <v>524</v>
      </c>
      <c r="H4" s="6">
        <v>13</v>
      </c>
      <c r="I4" s="6">
        <v>0</v>
      </c>
      <c r="J4" s="6">
        <v>0</v>
      </c>
      <c r="K4" s="6">
        <v>0</v>
      </c>
      <c r="L4" s="13">
        <f>32/E4</f>
        <v>5.9590316573556797E-2</v>
      </c>
      <c r="M4" s="12">
        <f t="shared" ref="M4:M11" si="0">IF($E$11=0,0,100*E4/E$11)</f>
        <v>74.171270718232037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46</v>
      </c>
      <c r="F5" s="12">
        <f>(E5/$E$12)*1000</f>
        <v>0.40752323325389583</v>
      </c>
      <c r="G5" s="6">
        <v>19</v>
      </c>
      <c r="H5" s="6">
        <v>27</v>
      </c>
      <c r="I5" s="6">
        <v>0</v>
      </c>
      <c r="J5" s="6">
        <v>0</v>
      </c>
      <c r="K5" s="6">
        <v>0</v>
      </c>
      <c r="L5" s="13">
        <f>155/E5</f>
        <v>3.3695652173913042</v>
      </c>
      <c r="M5" s="12">
        <f t="shared" si="0"/>
        <v>6.3535911602209945</v>
      </c>
    </row>
    <row r="6" spans="2:13" ht="15" customHeight="1" x14ac:dyDescent="0.35">
      <c r="B6" s="4">
        <v>3</v>
      </c>
      <c r="C6" s="17" t="s">
        <v>22</v>
      </c>
      <c r="D6" s="16" t="s">
        <v>23</v>
      </c>
      <c r="E6" s="11">
        <v>38</v>
      </c>
      <c r="F6" s="12">
        <f>(E6/$E$12)*1000</f>
        <v>0.33664962747060961</v>
      </c>
      <c r="G6" s="6">
        <v>15</v>
      </c>
      <c r="H6" s="6">
        <v>23</v>
      </c>
      <c r="I6" s="6">
        <v>0</v>
      </c>
      <c r="J6" s="6">
        <v>0</v>
      </c>
      <c r="K6" s="6">
        <v>0</v>
      </c>
      <c r="L6" s="13">
        <f>155/E6</f>
        <v>4.0789473684210522</v>
      </c>
      <c r="M6" s="12">
        <f t="shared" si="0"/>
        <v>5.2486187845303869</v>
      </c>
    </row>
    <row r="7" spans="2:13" ht="15" customHeight="1" x14ac:dyDescent="0.35">
      <c r="B7" s="4">
        <v>4</v>
      </c>
      <c r="C7" s="10" t="s">
        <v>21</v>
      </c>
      <c r="D7" s="16" t="s">
        <v>25</v>
      </c>
      <c r="E7" s="11">
        <v>1</v>
      </c>
      <c r="F7" s="12">
        <f>(E7/$E$12)*1000</f>
        <v>8.8592007229107792E-3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13">
        <f t="shared" ref="L7" si="1">155/E7</f>
        <v>155</v>
      </c>
      <c r="M7" s="12">
        <f t="shared" si="0"/>
        <v>0.13812154696132597</v>
      </c>
    </row>
    <row r="8" spans="2:13" ht="15" customHeight="1" x14ac:dyDescent="0.35">
      <c r="B8" s="4">
        <v>5</v>
      </c>
      <c r="C8" s="10" t="s">
        <v>21</v>
      </c>
      <c r="D8" s="15" t="s">
        <v>24</v>
      </c>
      <c r="E8" s="11">
        <v>3</v>
      </c>
      <c r="F8" s="12">
        <f t="shared" ref="F8:F9" si="2">(E8/$E$12)*1000</f>
        <v>2.6577602168732336E-2</v>
      </c>
      <c r="G8" s="6">
        <v>2</v>
      </c>
      <c r="H8" s="6">
        <v>1</v>
      </c>
      <c r="I8" s="6">
        <v>0</v>
      </c>
      <c r="J8" s="6">
        <v>0</v>
      </c>
      <c r="K8" s="6">
        <v>0</v>
      </c>
      <c r="L8" s="13">
        <f t="shared" ref="L8:L9" si="3">155/E8</f>
        <v>51.666666666666664</v>
      </c>
      <c r="M8" s="12">
        <f t="shared" si="0"/>
        <v>0.4143646408839779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8</v>
      </c>
      <c r="F9" s="12">
        <f t="shared" si="2"/>
        <v>7.0873605783286234E-2</v>
      </c>
      <c r="G9" s="6">
        <v>3</v>
      </c>
      <c r="H9" s="6">
        <v>5</v>
      </c>
      <c r="I9" s="6">
        <v>0</v>
      </c>
      <c r="J9" s="6">
        <v>0</v>
      </c>
      <c r="K9" s="6">
        <v>0</v>
      </c>
      <c r="L9" s="13">
        <f t="shared" si="3"/>
        <v>19.375</v>
      </c>
      <c r="M9" s="12">
        <f t="shared" si="0"/>
        <v>1.1049723756906078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91</v>
      </c>
      <c r="F10" s="12">
        <f>(E10/$E$12)*1000</f>
        <v>0.80618726578488087</v>
      </c>
      <c r="G10" s="6">
        <v>38</v>
      </c>
      <c r="H10" s="6">
        <v>53</v>
      </c>
      <c r="I10" s="6">
        <v>0</v>
      </c>
      <c r="J10" s="6">
        <v>0</v>
      </c>
      <c r="K10" s="6">
        <v>0</v>
      </c>
      <c r="L10" s="13">
        <f>3/E10</f>
        <v>3.2967032967032968E-2</v>
      </c>
      <c r="M10" s="12">
        <f t="shared" si="0"/>
        <v>12.569060773480663</v>
      </c>
    </row>
    <row r="11" spans="2:13" ht="15" customHeight="1" x14ac:dyDescent="0.35">
      <c r="B11" s="4"/>
      <c r="C11" s="5"/>
      <c r="D11" s="5" t="s">
        <v>12</v>
      </c>
      <c r="E11" s="11">
        <f>SUM(E4:E10)</f>
        <v>724</v>
      </c>
      <c r="F11" s="12">
        <f>(E11/$E$12)*1000</f>
        <v>6.4140613233874042</v>
      </c>
      <c r="G11" s="11">
        <f>SUM(G4:G10)</f>
        <v>602</v>
      </c>
      <c r="H11" s="11">
        <f>SUM(H4:H10)</f>
        <v>122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2.7624309392265192E-3</v>
      </c>
      <c r="M11" s="12">
        <f t="shared" si="0"/>
        <v>100</v>
      </c>
    </row>
    <row r="12" spans="2:13" ht="15" customHeight="1" x14ac:dyDescent="0.35">
      <c r="C12" s="1"/>
      <c r="D12" s="5" t="s">
        <v>13</v>
      </c>
      <c r="E12" s="6">
        <v>112877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8 L4:L7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2026-03-06T06:41:22Z</dcterms:modified>
</cp:coreProperties>
</file>