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AYLIK EBİS\2021\KASIM\"/>
    </mc:Choice>
  </mc:AlternateContent>
  <bookViews>
    <workbookView xWindow="0" yWindow="0" windowWidth="20436" windowHeight="7296"/>
  </bookViews>
  <sheets>
    <sheet name="Kasım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4" l="1"/>
  <c r="L5" i="14"/>
  <c r="L4" i="14"/>
  <c r="K7" i="14"/>
  <c r="J7" i="14"/>
  <c r="I7" i="14"/>
  <c r="H7" i="14"/>
  <c r="G7" i="14"/>
  <c r="E7" i="14"/>
  <c r="M7" i="14" s="1"/>
  <c r="F6" i="14"/>
  <c r="F5" i="14"/>
  <c r="F4" i="14"/>
  <c r="M6" i="14" l="1"/>
  <c r="L7" i="14"/>
  <c r="M4" i="14"/>
  <c r="F7" i="14"/>
  <c r="M5" i="14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<sst xmlns="http://schemas.openxmlformats.org/spreadsheetml/2006/main" count="20" uniqueCount="20">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</sst>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D13" sqref="D13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8</v>
      </c>
      <c r="F4" s="12">
        <f>(E4/$E$8)*1000</f>
        <v>3.9177277179236043</v>
      </c>
      <c r="G4" s="6">
        <v>2</v>
      </c>
      <c r="H4" s="6">
        <v>6</v>
      </c>
      <c r="I4" s="6">
        <v>0</v>
      </c>
      <c r="J4" s="6">
        <v>0</v>
      </c>
      <c r="K4" s="6">
        <v>0</v>
      </c>
      <c r="L4" s="13">
        <f>28/E4</f>
        <v>3.5</v>
      </c>
      <c r="M4" s="12">
        <f>IF($E$7=0,0,100*E4/E$7)</f>
        <v>32</v>
      </c>
    </row>
    <row r="5" spans="2:13" ht="15" customHeight="1" x14ac:dyDescent="0.3">
      <c r="B5" s="4">
        <v>2</v>
      </c>
      <c r="C5" s="10" t="s">
        <v>16</v>
      </c>
      <c r="D5" s="14" t="s">
        <v>17</v>
      </c>
      <c r="E5" s="11">
        <v>16</v>
      </c>
      <c r="F5" s="12">
        <f>(E5/$E$8)*1000</f>
        <v>7.8354554358472086</v>
      </c>
      <c r="G5" s="6">
        <v>10</v>
      </c>
      <c r="H5" s="6">
        <v>6</v>
      </c>
      <c r="I5" s="6">
        <v>0</v>
      </c>
      <c r="J5" s="6">
        <v>0</v>
      </c>
      <c r="K5" s="6">
        <v>0</v>
      </c>
      <c r="L5" s="13">
        <f>41/E5</f>
        <v>2.5625</v>
      </c>
      <c r="M5" s="12">
        <f>IF($E$7=0,0,100*E5/E$7)</f>
        <v>64</v>
      </c>
    </row>
    <row r="6" spans="2:13" ht="15" customHeight="1" x14ac:dyDescent="0.3">
      <c r="B6" s="4">
        <v>3</v>
      </c>
      <c r="C6" s="15" t="s">
        <v>19</v>
      </c>
      <c r="D6" s="14" t="s">
        <v>18</v>
      </c>
      <c r="E6" s="11">
        <v>1</v>
      </c>
      <c r="F6" s="12">
        <f>(E6/$E$8)*1000</f>
        <v>0.48971596474045054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5/E6</f>
        <v>5</v>
      </c>
      <c r="M6" s="12">
        <f>IF($E$7=0,0,100*E6/E$7)</f>
        <v>4</v>
      </c>
    </row>
    <row r="7" spans="2:13" ht="15" customHeight="1" x14ac:dyDescent="0.3">
      <c r="B7" s="4"/>
      <c r="C7" s="5"/>
      <c r="D7" s="5" t="s">
        <v>12</v>
      </c>
      <c r="E7" s="11">
        <f>SUM(E4:E6)</f>
        <v>25</v>
      </c>
      <c r="F7" s="12">
        <f>(E7/$E$8)*1000</f>
        <v>12.242899118511263</v>
      </c>
      <c r="G7" s="11">
        <f>SUM(G4:G6)</f>
        <v>12</v>
      </c>
      <c r="H7" s="11">
        <f>SUM(H4:H6)</f>
        <v>13</v>
      </c>
      <c r="I7" s="11">
        <f>SUM(I4:I6)</f>
        <v>0</v>
      </c>
      <c r="J7" s="11">
        <f>SUM(J4:J6)</f>
        <v>0</v>
      </c>
      <c r="K7" s="11">
        <f>SUM(K4:K6)</f>
        <v>0</v>
      </c>
      <c r="L7" s="12">
        <f>153/E7</f>
        <v>6.12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2042</v>
      </c>
      <c r="F8" s="7"/>
      <c r="G8" s="8"/>
      <c r="H8" s="8"/>
      <c r="I8" s="8"/>
      <c r="J8" s="8"/>
      <c r="K8" s="8"/>
      <c r="L8" s="8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7:D7 D5:D6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2022-01-01T18:26:56Z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