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Nisan" sheetId="1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9" l="1"/>
  <c r="L6" i="19" l="1"/>
  <c r="L4" i="19"/>
  <c r="K7" i="19"/>
  <c r="J7" i="19"/>
  <c r="I7" i="19"/>
  <c r="H7" i="19"/>
  <c r="G7" i="19"/>
  <c r="E7" i="19"/>
  <c r="F7" i="19" s="1"/>
  <c r="F6" i="19"/>
  <c r="F5" i="19"/>
  <c r="F4" i="19"/>
  <c r="M6" i="19" l="1"/>
  <c r="M5" i="19"/>
  <c r="L7" i="19"/>
  <c r="M7" i="19"/>
  <c r="M4" i="19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<sst xmlns="http://schemas.openxmlformats.org/spreadsheetml/2006/main" count="20" uniqueCount="20">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</sst>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C13" sqref="C13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6</v>
      </c>
      <c r="F4" s="12">
        <f>(E4/$E$8)*1000</f>
        <v>2.6954177897574128</v>
      </c>
      <c r="G4" s="6">
        <v>2</v>
      </c>
      <c r="H4" s="6">
        <v>4</v>
      </c>
      <c r="I4" s="6">
        <v>0</v>
      </c>
      <c r="J4" s="6">
        <v>0</v>
      </c>
      <c r="K4" s="6">
        <v>0</v>
      </c>
      <c r="L4" s="13">
        <f>27/E4</f>
        <v>4.5</v>
      </c>
      <c r="M4" s="12">
        <f>IF($E$7=0,0,100*E4/E$7)</f>
        <v>54.545454545454547</v>
      </c>
    </row>
    <row r="5" spans="2:13" ht="15" customHeight="1" x14ac:dyDescent="0.3">
      <c r="B5" s="4">
        <v>2</v>
      </c>
      <c r="C5" s="10" t="s">
        <v>16</v>
      </c>
      <c r="D5" s="14" t="s">
        <v>17</v>
      </c>
      <c r="E5" s="11">
        <v>3</v>
      </c>
      <c r="F5" s="12">
        <f>(E5/$E$8)*1000</f>
        <v>1.3477088948787064</v>
      </c>
      <c r="G5" s="6">
        <v>3</v>
      </c>
      <c r="H5" s="6">
        <v>0</v>
      </c>
      <c r="I5" s="6">
        <v>0</v>
      </c>
      <c r="J5" s="6">
        <v>0</v>
      </c>
      <c r="K5" s="6">
        <v>0</v>
      </c>
      <c r="L5" s="13">
        <f>3/E5</f>
        <v>1</v>
      </c>
      <c r="M5" s="12">
        <f>IF($E$7=0,0,100*E5/E$7)</f>
        <v>27.272727272727273</v>
      </c>
    </row>
    <row r="6" spans="2:13" ht="15" customHeight="1" x14ac:dyDescent="0.3">
      <c r="B6" s="4">
        <v>3</v>
      </c>
      <c r="C6" s="10" t="s">
        <v>19</v>
      </c>
      <c r="D6" s="14" t="s">
        <v>18</v>
      </c>
      <c r="E6" s="11">
        <v>2</v>
      </c>
      <c r="F6" s="12">
        <f>(E6/$E$8)*1000</f>
        <v>0.89847259658580414</v>
      </c>
      <c r="G6" s="6">
        <v>2</v>
      </c>
      <c r="H6" s="6">
        <v>0</v>
      </c>
      <c r="I6" s="6">
        <v>0</v>
      </c>
      <c r="J6" s="6">
        <v>0</v>
      </c>
      <c r="K6" s="6">
        <v>0</v>
      </c>
      <c r="L6" s="13">
        <f>2/E6</f>
        <v>1</v>
      </c>
      <c r="M6" s="12">
        <f>IF($E$7=0,0,100*E6/E$7)</f>
        <v>18.181818181818183</v>
      </c>
    </row>
    <row r="7" spans="2:13" ht="15" customHeight="1" x14ac:dyDescent="0.3">
      <c r="B7" s="4"/>
      <c r="C7" s="5"/>
      <c r="D7" s="5" t="s">
        <v>12</v>
      </c>
      <c r="E7" s="11">
        <f>SUM(E4:E6)</f>
        <v>11</v>
      </c>
      <c r="F7" s="12">
        <f>(E7/$E$8)*1000</f>
        <v>4.9415992812219232</v>
      </c>
      <c r="G7" s="11">
        <f>SUM(G4:G6)</f>
        <v>7</v>
      </c>
      <c r="H7" s="11">
        <f>SUM(H4:H6)</f>
        <v>4</v>
      </c>
      <c r="I7" s="11">
        <f>SUM(I4:I6)</f>
        <v>0</v>
      </c>
      <c r="J7" s="11">
        <f>SUM(J4:J6)</f>
        <v>0</v>
      </c>
      <c r="K7" s="11">
        <f>SUM(K4:K6)</f>
        <v>0</v>
      </c>
      <c r="L7" s="13">
        <f>4/E7</f>
        <v>0.36363636363636365</v>
      </c>
      <c r="M7" s="12">
        <f>IF($E$7=0,0,100*E7/E$7)</f>
        <v>100</v>
      </c>
    </row>
    <row r="8" spans="2:13" ht="15" customHeight="1" x14ac:dyDescent="0.3">
      <c r="C8" s="1"/>
      <c r="D8" s="5" t="s">
        <v>13</v>
      </c>
      <c r="E8" s="6">
        <v>2226</v>
      </c>
      <c r="F8" s="7"/>
      <c r="G8" s="8"/>
      <c r="H8" s="8"/>
      <c r="I8" s="8"/>
      <c r="J8" s="8"/>
      <c r="K8" s="8"/>
      <c r="L8" s="15"/>
      <c r="M8" s="8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2022-07-02T15:09:27Z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