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ikula\Desktop\"/>
    </mc:Choice>
  </mc:AlternateContent>
  <bookViews>
    <workbookView xWindow="0" yWindow="0" windowWidth="20436" windowHeight="7296"/>
  </bookViews>
  <sheets>
    <sheet name="Mayıs" sheetId="2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26" l="1"/>
  <c r="M6" i="26"/>
  <c r="F6" i="26"/>
  <c r="G7" i="26"/>
  <c r="H7" i="26"/>
  <c r="L5" i="26"/>
  <c r="L4" i="26"/>
  <c r="L7" i="26"/>
  <c r="K7" i="26"/>
  <c r="J7" i="26"/>
  <c r="I7" i="26"/>
  <c r="M4" i="26"/>
  <c r="M5" i="26"/>
  <c r="F5" i="26"/>
  <c r="F4" i="26"/>
  <c r="M7" i="26" l="1"/>
  <c r="F7" i="26"/>
</calcChain>
</file>

<file path=xl/sharedStrings.xml><?xml version="1.0" encoding="utf-8"?>
<sst xmlns="http://schemas.openxmlformats.org/spreadsheetml/2006/main" count="20" uniqueCount="20">
  <si>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</si>
  <si>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</si>
  <si>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</si>
  <si>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</si>
  <si>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</si>
  <si>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</si>
  <si>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</si>
  <si>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</si>
  <si>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</si>
  <si>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</si>
  <si>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</si>
  <si>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</si>
  <si>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</si>
  <si>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</si>
  <si>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2.Fiyat</t>
  </si>
  <si>
    <t>1.Fatura ve/veya faturaya esas unsurlar</t>
  </si>
  <si>
    <t>1.2. Fatura tutarı (K2)</t>
  </si>
  <si>
    <t>2.1. Aktif enerji bedeli (K7)</t>
  </si>
  <si>
    <t>4.9. Güvence bedeli ve iadesi (K18)</t>
  </si>
  <si>
    <t>4.İkili anlaşma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</si>
</sst>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"/>
  <sheetViews>
    <sheetView tabSelected="1" zoomScale="70" zoomScaleNormal="70" workbookViewId="0">
      <selection activeCell="C14" sqref="C14"/>
    </sheetView>
  </sheetViews>
  <sheetFormatPr defaultRowHeight="14.4" x14ac:dyDescent="0.3"/>
  <cols>
    <col min="2" max="2" width="15.6640625" customWidth="1"/>
    <col min="3" max="3" width="36.77734375" bestFit="1" customWidth="1"/>
    <col min="4" max="4" width="70.5546875" bestFit="1" customWidth="1"/>
    <col min="5" max="13" width="15.88671875" customWidth="1"/>
  </cols>
  <sheetData>
    <row r="1" spans="2:13" x14ac:dyDescent="0.3">
      <c r="E1" s="1"/>
      <c r="F1" s="1"/>
      <c r="G1" s="1"/>
      <c r="H1" s="1"/>
      <c r="I1" s="1"/>
      <c r="J1" s="1"/>
      <c r="K1" s="1"/>
      <c r="L1" s="1"/>
      <c r="M1" s="1"/>
    </row>
    <row r="2" spans="2:13" x14ac:dyDescent="0.3">
      <c r="C2" s="1"/>
      <c r="D2" s="1"/>
      <c r="E2" s="16" t="s">
        <v>0</v>
      </c>
      <c r="F2" s="17"/>
      <c r="G2" s="17"/>
      <c r="H2" s="17"/>
      <c r="I2" s="17"/>
      <c r="J2" s="17"/>
      <c r="K2" s="17"/>
      <c r="L2" s="17"/>
      <c r="M2" s="18"/>
    </row>
    <row r="3" spans="2:13" ht="66" x14ac:dyDescent="0.3">
      <c r="B3" s="2" t="s">
        <v>1</v>
      </c>
      <c r="C3" s="19" t="s">
        <v>2</v>
      </c>
      <c r="D3" s="20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">
      <c r="B4" s="4">
        <v>1</v>
      </c>
      <c r="C4" s="10" t="s">
        <v>15</v>
      </c>
      <c r="D4" s="15" t="s">
        <v>16</v>
      </c>
      <c r="E4" s="11">
        <v>1</v>
      </c>
      <c r="F4" s="12">
        <f>(E4/$E$8)*1000</f>
        <v>0.37313432835820898</v>
      </c>
      <c r="G4" s="6">
        <v>1</v>
      </c>
      <c r="H4" s="6">
        <v>0</v>
      </c>
      <c r="I4" s="6">
        <v>0</v>
      </c>
      <c r="J4" s="6">
        <v>0</v>
      </c>
      <c r="K4" s="6">
        <v>0</v>
      </c>
      <c r="L4" s="13">
        <f>2/E4</f>
        <v>2</v>
      </c>
      <c r="M4" s="12">
        <f>IF($E$7=0,0,100*E4/E$7)</f>
        <v>33.333333333333336</v>
      </c>
    </row>
    <row r="5" spans="2:13" ht="15" customHeight="1" x14ac:dyDescent="0.3">
      <c r="B5" s="4">
        <v>2</v>
      </c>
      <c r="C5" s="10" t="s">
        <v>14</v>
      </c>
      <c r="D5" s="15" t="s">
        <v>17</v>
      </c>
      <c r="E5" s="11">
        <v>1</v>
      </c>
      <c r="F5" s="12">
        <f>(E5/$E$8)*1000</f>
        <v>0.37313432835820898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L5" s="13">
        <f>7/E5</f>
        <v>7</v>
      </c>
      <c r="M5" s="12">
        <f>IF($E$7=0,0,100*E5/E$7)</f>
        <v>33.333333333333336</v>
      </c>
    </row>
    <row r="6" spans="2:13" ht="15" customHeight="1" x14ac:dyDescent="0.3">
      <c r="B6" s="4">
        <v>3</v>
      </c>
      <c r="C6" s="21" t="s">
        <v>19</v>
      </c>
      <c r="D6" s="15" t="s">
        <v>18</v>
      </c>
      <c r="E6" s="11">
        <v>1</v>
      </c>
      <c r="F6" s="12">
        <f>(E6/$E$8)*1000</f>
        <v>0.37313432835820898</v>
      </c>
      <c r="G6" s="6">
        <v>1</v>
      </c>
      <c r="H6" s="6">
        <v>0</v>
      </c>
      <c r="I6" s="6">
        <v>0</v>
      </c>
      <c r="J6" s="6">
        <v>0</v>
      </c>
      <c r="K6" s="6">
        <v>0</v>
      </c>
      <c r="L6" s="13">
        <f>1/E6</f>
        <v>1</v>
      </c>
      <c r="M6" s="12">
        <f>IF($E$7=0,0,100*E6/E$7)</f>
        <v>33.333333333333336</v>
      </c>
    </row>
    <row r="7" spans="2:13" ht="15" customHeight="1" x14ac:dyDescent="0.3">
      <c r="B7" s="4"/>
      <c r="C7" s="5"/>
      <c r="D7" s="5" t="s">
        <v>12</v>
      </c>
      <c r="E7" s="11">
        <v>3</v>
      </c>
      <c r="F7" s="12">
        <f>(E7/$E$8)*1000</f>
        <v>1.119402985074627</v>
      </c>
      <c r="G7" s="11">
        <f>SUM(G4:G4)</f>
        <v>1</v>
      </c>
      <c r="H7" s="11">
        <f>SUM(H4:H4)</f>
        <v>0</v>
      </c>
      <c r="I7" s="11">
        <f>SUM(I4:I4)</f>
        <v>0</v>
      </c>
      <c r="J7" s="11">
        <f>SUM(J4:J4)</f>
        <v>0</v>
      </c>
      <c r="K7" s="11">
        <f>SUM(K4:K4)</f>
        <v>0</v>
      </c>
      <c r="L7" s="13">
        <f>4/E7</f>
        <v>1.3333333333333333</v>
      </c>
      <c r="M7" s="12">
        <f>IF($E$7=0,0,100*E7/E$7)</f>
        <v>100</v>
      </c>
    </row>
    <row r="8" spans="2:13" ht="15" customHeight="1" x14ac:dyDescent="0.3">
      <c r="C8" s="1"/>
      <c r="D8" s="5" t="s">
        <v>13</v>
      </c>
      <c r="E8" s="6">
        <v>2680</v>
      </c>
      <c r="F8" s="7"/>
      <c r="G8" s="8"/>
      <c r="H8" s="8"/>
      <c r="I8" s="8"/>
      <c r="J8" s="8"/>
      <c r="K8" s="8"/>
      <c r="L8" s="14"/>
      <c r="M8" s="8"/>
    </row>
    <row r="9" spans="2:13" x14ac:dyDescent="0.3">
      <c r="E9" s="9"/>
      <c r="F9" s="9"/>
      <c r="G9" s="9"/>
      <c r="H9" s="9"/>
      <c r="I9" s="9"/>
      <c r="J9" s="9"/>
      <c r="K9" s="9"/>
      <c r="L9" s="9"/>
      <c r="M9" s="9"/>
    </row>
    <row r="10" spans="2:13" x14ac:dyDescent="0.3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">
      <c r="E12" s="9"/>
      <c r="F12" s="9"/>
      <c r="G12" s="9"/>
      <c r="H12" s="9"/>
      <c r="I12" s="9"/>
      <c r="J12" s="9"/>
      <c r="K12" s="9"/>
      <c r="L12" s="9"/>
      <c r="M12" s="9"/>
    </row>
    <row r="13" spans="2:13" x14ac:dyDescent="0.3">
      <c r="E13" s="9"/>
      <c r="F13" s="9"/>
      <c r="G13" s="9"/>
      <c r="H13" s="9"/>
      <c r="I13" s="9"/>
      <c r="J13" s="9"/>
      <c r="K13" s="9"/>
      <c r="L13" s="9"/>
      <c r="M13" s="9"/>
    </row>
  </sheetData>
  <mergeCells count="2">
    <mergeCell ref="E2:M2"/>
    <mergeCell ref="C3:D3"/>
  </mergeCells>
  <dataValidations count="2">
    <dataValidation type="decimal" allowBlank="1" showErrorMessage="1" errorTitle="İstenen Aralıkta Değil!" error="İstenen Aralık: Minimum=0.0 Maksimum=9223372036854775807" sqref="E4:F8 G4:M7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C7:D7 D4:D6">
      <formula1>0</formula1>
      <formula2>2147483647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İsa KULA</cp:lastModifiedBy>
  <cp:lastPrinted>2019-02-06T06:56:30Z</cp:lastPrinted>
  <dcterms:created xsi:type="dcterms:W3CDTF">2019-01-11T12:51:26Z</dcterms:created>
  <dcterms:modified xsi:type="dcterms:W3CDTF">2023-07-12T11:53:46Z</dcterms:modified>
</cp:coreProperties>
</file>