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bulut3\AppData\Local\Microsoft\Windows\Temporary Internet Files\Content.Outlook\M9IVVGJZ\"/>
    </mc:Choice>
  </mc:AlternateContent>
  <bookViews>
    <workbookView xWindow="0" yWindow="0" windowWidth="20430" windowHeight="7290"/>
  </bookViews>
  <sheets>
    <sheet name="Kası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6" i="1"/>
  <c r="L5" i="1"/>
  <c r="L4" i="1"/>
  <c r="K7" i="1"/>
  <c r="J7" i="1"/>
  <c r="I7" i="1"/>
  <c r="H7" i="1" l="1"/>
  <c r="G7" i="1"/>
  <c r="F6" i="1"/>
  <c r="F5" i="1"/>
  <c r="F4" i="1"/>
  <c r="E7" i="1"/>
  <c r="M6" i="1" s="1"/>
  <c r="M5" i="1" l="1"/>
  <c r="M4" i="1"/>
  <c r="F7" i="1" l="1"/>
  <c r="M7" i="1" l="1"/>
</calcChain>
</file>

<file path=xl/sharedStrings.xml><?xml version="1.0" encoding="utf-8"?>
<sst xmlns="http://schemas.openxmlformats.org/spreadsheetml/2006/main" count="21" uniqueCount="19">
  <si>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</si>
  <si>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</si>
  <si>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</si>
  <si>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</si>
  <si>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</si>
  <si>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</si>
  <si>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</si>
  <si>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</si>
  <si>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</si>
  <si>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</si>
  <si>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</si>
  <si>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</si>
  <si>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</si>
  <si>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</si>
  <si>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1.Fatura ve/veya faturaya esas unsurlar</t>
  </si>
  <si>
    <t>1.2.Fatura tutarı (K2)</t>
  </si>
  <si>
    <t>1.6. Fatura gönderimi (K6)</t>
  </si>
  <si>
    <t>5.1. Başvuruların süresi içerisinde cevaplandırılmaması (K20)</t>
  </si>
  <si>
    <t>5.Tüketici hizmetleri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</si>
</sst>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horizontal="justify" vertical="center" wrapText="1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tabSelected="1" zoomScale="70" zoomScaleNormal="70" workbookViewId="0">
      <selection activeCell="B15" sqref="B15"/>
    </sheetView>
  </sheetViews>
  <sheetFormatPr defaultRowHeight="15" x14ac:dyDescent="0.25"/>
  <cols>
    <col min="2" max="2" width="15.7109375" customWidth="1"/>
    <col min="3" max="3" width="35.5703125" customWidth="1"/>
    <col min="4" max="4" width="50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3.75" x14ac:dyDescent="0.25">
      <c r="B3" s="10" t="s">
        <v>1</v>
      </c>
      <c r="C3" s="18" t="s">
        <v>2</v>
      </c>
      <c r="D3" s="19"/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2:13" ht="15" customHeight="1" x14ac:dyDescent="0.25">
      <c r="B4" s="3">
        <v>1</v>
      </c>
      <c r="C4" s="9" t="s">
        <v>14</v>
      </c>
      <c r="D4" s="9" t="s">
        <v>15</v>
      </c>
      <c r="E4" s="11">
        <v>8</v>
      </c>
      <c r="F4" s="12">
        <f>E4/E8*1000</f>
        <v>3.1695721077654517</v>
      </c>
      <c r="G4" s="5">
        <v>2</v>
      </c>
      <c r="H4" s="5">
        <v>6</v>
      </c>
      <c r="I4" s="5">
        <v>0</v>
      </c>
      <c r="J4" s="5">
        <v>0</v>
      </c>
      <c r="K4" s="5">
        <v>0</v>
      </c>
      <c r="L4" s="13">
        <f>37/E4</f>
        <v>4.625</v>
      </c>
      <c r="M4" s="12">
        <f>IF($E$7=0,0,100*E4/E$7)</f>
        <v>61.53846153846154</v>
      </c>
    </row>
    <row r="5" spans="2:13" ht="15" customHeight="1" x14ac:dyDescent="0.25">
      <c r="B5" s="3">
        <v>2</v>
      </c>
      <c r="C5" s="14" t="s">
        <v>14</v>
      </c>
      <c r="D5" s="14" t="s">
        <v>16</v>
      </c>
      <c r="E5" s="11">
        <v>4</v>
      </c>
      <c r="F5" s="12">
        <f>E5/E8*1000</f>
        <v>1.5847860538827259</v>
      </c>
      <c r="G5" s="5">
        <v>0</v>
      </c>
      <c r="H5" s="5">
        <v>4</v>
      </c>
      <c r="I5" s="5">
        <v>0</v>
      </c>
      <c r="J5" s="5">
        <v>0</v>
      </c>
      <c r="K5" s="5">
        <v>0</v>
      </c>
      <c r="L5" s="13">
        <f>12/E5</f>
        <v>3</v>
      </c>
      <c r="M5" s="12">
        <f>IF($E$7=0,0,100*E5/E$7)</f>
        <v>30.76923076923077</v>
      </c>
    </row>
    <row r="6" spans="2:13" ht="15" customHeight="1" x14ac:dyDescent="0.25">
      <c r="B6" s="3">
        <v>3</v>
      </c>
      <c r="C6" s="14" t="s">
        <v>18</v>
      </c>
      <c r="D6" s="14" t="s">
        <v>17</v>
      </c>
      <c r="E6" s="11">
        <v>1</v>
      </c>
      <c r="F6" s="12">
        <f>E6/E8*1000</f>
        <v>0.39619651347068147</v>
      </c>
      <c r="G6" s="5">
        <v>0</v>
      </c>
      <c r="H6" s="5">
        <v>1</v>
      </c>
      <c r="I6" s="5">
        <v>0</v>
      </c>
      <c r="J6" s="5">
        <v>0</v>
      </c>
      <c r="K6" s="5">
        <v>0</v>
      </c>
      <c r="L6" s="13">
        <f>8/E6</f>
        <v>8</v>
      </c>
      <c r="M6" s="12">
        <f>IF($E$7=0,0,100*E6/E$7)</f>
        <v>7.6923076923076925</v>
      </c>
    </row>
    <row r="7" spans="2:13" ht="15" customHeight="1" x14ac:dyDescent="0.25">
      <c r="B7" s="3"/>
      <c r="C7" s="4" t="s">
        <v>12</v>
      </c>
      <c r="D7" s="4" t="s">
        <v>12</v>
      </c>
      <c r="E7" s="11">
        <f>SUM(E4:E6)</f>
        <v>13</v>
      </c>
      <c r="F7" s="12">
        <f>E7/E8*1000</f>
        <v>5.1505546751188591</v>
      </c>
      <c r="G7" s="11">
        <f>SUM(G4:G6)</f>
        <v>2</v>
      </c>
      <c r="H7" s="11">
        <f>SUM(H4:H6)</f>
        <v>11</v>
      </c>
      <c r="I7" s="5">
        <f>SUM(I4:I6)</f>
        <v>0</v>
      </c>
      <c r="J7" s="5">
        <f>SUM(J4:J6)</f>
        <v>0</v>
      </c>
      <c r="K7" s="5">
        <f>SUM(K4:K6)</f>
        <v>0</v>
      </c>
      <c r="L7" s="12">
        <f>57/E7</f>
        <v>4.384615384615385</v>
      </c>
      <c r="M7" s="12">
        <f>IF($E$7=0,0,100*E7/E$7)</f>
        <v>100</v>
      </c>
    </row>
    <row r="8" spans="2:13" ht="15" customHeight="1" x14ac:dyDescent="0.25">
      <c r="C8" s="1"/>
      <c r="D8" s="4" t="s">
        <v>13</v>
      </c>
      <c r="E8" s="5">
        <v>2524</v>
      </c>
      <c r="F8" s="6"/>
      <c r="G8" s="7"/>
      <c r="H8" s="7"/>
      <c r="I8" s="7"/>
      <c r="J8" s="7"/>
      <c r="K8" s="7"/>
      <c r="L8" s="7"/>
      <c r="M8" s="7"/>
    </row>
    <row r="9" spans="2:13" x14ac:dyDescent="0.25">
      <c r="E9" s="8"/>
      <c r="F9" s="8"/>
      <c r="G9" s="8"/>
      <c r="H9" s="8"/>
      <c r="I9" s="8"/>
      <c r="J9" s="8"/>
      <c r="K9" s="8"/>
      <c r="L9" s="8"/>
      <c r="M9" s="8"/>
    </row>
    <row r="10" spans="2:13" x14ac:dyDescent="0.25">
      <c r="E10" s="8"/>
      <c r="F10" s="8"/>
      <c r="G10" s="8"/>
      <c r="H10" s="8"/>
      <c r="I10" s="8"/>
      <c r="J10" s="8"/>
      <c r="K10" s="8"/>
      <c r="L10" s="8"/>
      <c r="M10" s="8"/>
    </row>
    <row r="11" spans="2:13" x14ac:dyDescent="0.25">
      <c r="E11" s="8"/>
      <c r="F11" s="8"/>
      <c r="G11" s="8"/>
      <c r="H11" s="8"/>
      <c r="I11" s="8"/>
      <c r="J11" s="8"/>
      <c r="K11" s="8"/>
      <c r="L11" s="8"/>
      <c r="M11" s="8"/>
    </row>
    <row r="12" spans="2:13" x14ac:dyDescent="0.25">
      <c r="E12" s="8"/>
      <c r="F12" s="8"/>
      <c r="G12" s="8"/>
      <c r="H12" s="8"/>
      <c r="I12" s="8"/>
      <c r="J12" s="8"/>
      <c r="K12" s="8"/>
      <c r="L12" s="8"/>
      <c r="M12" s="8"/>
    </row>
    <row r="13" spans="2:13" x14ac:dyDescent="0.25">
      <c r="E13" s="8"/>
      <c r="F13" s="8"/>
      <c r="G13" s="8"/>
      <c r="H13" s="8"/>
      <c r="I13" s="8"/>
      <c r="J13" s="8"/>
      <c r="K13" s="8"/>
      <c r="L13" s="8"/>
      <c r="M13" s="8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7:D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8 G4:M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2020-01-02T11:29:36Z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