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Hazir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  <c r="M6" i="1"/>
  <c r="L6" i="1"/>
  <c r="F6" i="1"/>
  <c r="L5" i="1"/>
  <c r="L4" i="1"/>
  <c r="H8" i="1" l="1"/>
  <c r="G8" i="1"/>
  <c r="F7" i="1"/>
  <c r="F5" i="1"/>
  <c r="M7" i="1" l="1"/>
  <c r="M5" i="1"/>
  <c r="F8" i="1"/>
  <c r="F4" i="1"/>
  <c r="K8" i="1" l="1"/>
  <c r="J8" i="1"/>
  <c r="I8" i="1"/>
  <c r="M8" i="1" l="1"/>
  <c r="M4" i="1"/>
</calcChain>
</file>

<file path=xl/sharedStrings.xml><?xml version="1.0" encoding="utf-8"?>
<sst xmlns="http://schemas.openxmlformats.org/spreadsheetml/2006/main" count="23" uniqueCount="22">
  <si>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</si>
  <si>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</si>
  <si>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</si>
  <si>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</si>
  <si>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</si>
  <si>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</si>
  <si>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</si>
  <si>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</si>
  <si>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</si>
  <si>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</si>
  <si>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</si>
  <si>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</si>
  <si>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</si>
  <si>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</si>
  <si>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</si>
  <si>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</si>
  <si>
    <t>2.Fiyat</t>
  </si>
  <si>
    <t>2.1.Aktif enerji bedeli (K7)</t>
  </si>
  <si>
    <t>4.İkili Anlaşma</t>
  </si>
  <si>
    <t>4.9.Güvence bedeli ve iadesi (K18)</t>
  </si>
  <si>
    <t>5.Tüketici hizmetleri</t>
  </si>
  <si>
    <t>5.1.Başvuruların süresi içerisinde cevaplandırılmaması (K20)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</si>
</sst>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tabSelected="1" zoomScale="70" zoomScaleNormal="70" workbookViewId="0">
      <selection activeCell="C10" sqref="C10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10" t="s">
        <v>1</v>
      </c>
      <c r="C3" s="18" t="s">
        <v>2</v>
      </c>
      <c r="D3" s="19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16</v>
      </c>
      <c r="D4" s="9" t="s">
        <v>17</v>
      </c>
      <c r="E4" s="12">
        <v>3</v>
      </c>
      <c r="F4" s="13">
        <f>E4/E9*1000</f>
        <v>2.4469820554649262</v>
      </c>
      <c r="G4" s="5">
        <v>0</v>
      </c>
      <c r="H4" s="5">
        <v>3</v>
      </c>
      <c r="I4" s="5">
        <v>0</v>
      </c>
      <c r="J4" s="5">
        <v>0</v>
      </c>
      <c r="K4" s="5">
        <v>0</v>
      </c>
      <c r="L4" s="14">
        <f>27/3</f>
        <v>9</v>
      </c>
      <c r="M4" s="13">
        <f>IF($E$8=0,0,100*E4/E$8)</f>
        <v>42.857142857142854</v>
      </c>
    </row>
    <row r="5" spans="2:13" ht="15" customHeight="1" x14ac:dyDescent="0.25">
      <c r="B5" s="3">
        <v>2</v>
      </c>
      <c r="C5" s="11" t="s">
        <v>18</v>
      </c>
      <c r="D5" s="11" t="s">
        <v>19</v>
      </c>
      <c r="E5" s="12">
        <v>2</v>
      </c>
      <c r="F5" s="13">
        <f>E5/E9*1000</f>
        <v>1.6313213703099512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14">
        <f>2/2</f>
        <v>1</v>
      </c>
      <c r="M5" s="13">
        <f>IF($E$8=0,0,100*E5/E$8)</f>
        <v>28.571428571428573</v>
      </c>
    </row>
    <row r="6" spans="2:13" ht="15" customHeight="1" x14ac:dyDescent="0.25">
      <c r="B6" s="3">
        <v>3</v>
      </c>
      <c r="C6" s="11" t="s">
        <v>14</v>
      </c>
      <c r="D6" s="11" t="s">
        <v>15</v>
      </c>
      <c r="E6" s="12">
        <v>1</v>
      </c>
      <c r="F6" s="13">
        <f>E6/E9*1000</f>
        <v>0.81566068515497558</v>
      </c>
      <c r="G6" s="5">
        <v>1</v>
      </c>
      <c r="H6" s="5">
        <v>0</v>
      </c>
      <c r="I6" s="5">
        <v>0</v>
      </c>
      <c r="J6" s="5">
        <v>0</v>
      </c>
      <c r="K6" s="5">
        <v>0</v>
      </c>
      <c r="L6" s="14">
        <f>1/1</f>
        <v>1</v>
      </c>
      <c r="M6" s="13">
        <f>IF($E$8=0,0,100*E6/E$8)</f>
        <v>14.285714285714286</v>
      </c>
    </row>
    <row r="7" spans="2:13" ht="15" customHeight="1" x14ac:dyDescent="0.25">
      <c r="B7" s="3">
        <v>3</v>
      </c>
      <c r="C7" s="11" t="s">
        <v>20</v>
      </c>
      <c r="D7" s="11" t="s">
        <v>21</v>
      </c>
      <c r="E7" s="12">
        <v>1</v>
      </c>
      <c r="F7" s="13">
        <f>E7/E9*1000</f>
        <v>0.81566068515497558</v>
      </c>
      <c r="G7" s="5">
        <v>1</v>
      </c>
      <c r="H7" s="5">
        <v>0</v>
      </c>
      <c r="I7" s="5">
        <v>0</v>
      </c>
      <c r="J7" s="5">
        <v>0</v>
      </c>
      <c r="K7" s="5">
        <v>0</v>
      </c>
      <c r="L7" s="14">
        <f>1/1</f>
        <v>1</v>
      </c>
      <c r="M7" s="13">
        <f>IF($E$8=0,0,100*E7/E$8)</f>
        <v>14.285714285714286</v>
      </c>
    </row>
    <row r="8" spans="2:13" ht="15" customHeight="1" x14ac:dyDescent="0.25">
      <c r="B8" s="3">
        <v>3</v>
      </c>
      <c r="C8" s="4" t="s">
        <v>12</v>
      </c>
      <c r="D8" s="4" t="s">
        <v>12</v>
      </c>
      <c r="E8" s="12">
        <v>7</v>
      </c>
      <c r="F8" s="13">
        <f>E8/E9*1000</f>
        <v>5.709624796084829</v>
      </c>
      <c r="G8" s="12">
        <f>SUM(G4:G7)</f>
        <v>4</v>
      </c>
      <c r="H8" s="12">
        <f>SUM(H4:H7)</f>
        <v>3</v>
      </c>
      <c r="I8" s="12">
        <f>SUM(I4:I4)</f>
        <v>0</v>
      </c>
      <c r="J8" s="12">
        <f>SUM(J4:J4)</f>
        <v>0</v>
      </c>
      <c r="K8" s="12">
        <f>SUM(K4:K4)</f>
        <v>0</v>
      </c>
      <c r="L8" s="13">
        <f>31/E8</f>
        <v>4.4285714285714288</v>
      </c>
      <c r="M8" s="13">
        <f>IF($E$8=0,0,100*E8/E$8)</f>
        <v>100</v>
      </c>
    </row>
    <row r="9" spans="2:13" ht="15" customHeight="1" x14ac:dyDescent="0.25">
      <c r="C9" s="1"/>
      <c r="D9" s="4" t="s">
        <v>13</v>
      </c>
      <c r="E9" s="5">
        <v>1226</v>
      </c>
      <c r="F9" s="6"/>
      <c r="G9" s="7"/>
      <c r="H9" s="7"/>
      <c r="I9" s="7"/>
      <c r="J9" s="7"/>
      <c r="K9" s="7"/>
      <c r="L9" s="7"/>
      <c r="M9" s="7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  <row r="12" spans="2:13" x14ac:dyDescent="0.25">
      <c r="E12" s="8"/>
      <c r="F12" s="8"/>
      <c r="G12" s="8"/>
      <c r="H12" s="8"/>
      <c r="I12" s="8"/>
      <c r="J12" s="8"/>
      <c r="K12" s="8"/>
      <c r="L12" s="8"/>
      <c r="M12" s="8"/>
    </row>
    <row r="13" spans="2:13" x14ac:dyDescent="0.25">
      <c r="E13" s="8"/>
      <c r="F13" s="8"/>
      <c r="G13" s="8"/>
      <c r="H13" s="8"/>
      <c r="I13" s="8"/>
      <c r="J13" s="8"/>
      <c r="K13" s="8"/>
      <c r="L13" s="8"/>
      <c r="M13" s="8"/>
    </row>
    <row r="14" spans="2:13" x14ac:dyDescent="0.25">
      <c r="E14" s="8"/>
      <c r="F14" s="8"/>
      <c r="G14" s="8"/>
      <c r="H14" s="8"/>
      <c r="I14" s="8"/>
      <c r="J14" s="8"/>
      <c r="K14" s="8"/>
      <c r="L14" s="8"/>
      <c r="M14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8:D8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9 G4:M8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2019-08-01T06:45:50Z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