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0" windowHeight="7290"/>
  </bookViews>
  <sheets>
    <sheet name="Nisa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4" i="1" l="1"/>
  <c r="K6" i="1" l="1"/>
  <c r="J6" i="1"/>
  <c r="I6" i="1"/>
  <c r="H6" i="1" l="1"/>
  <c r="G6" i="1"/>
  <c r="F5" i="1"/>
  <c r="F4" i="1"/>
  <c r="E6" i="1"/>
  <c r="L6" i="1" s="1"/>
  <c r="M5" i="1" l="1"/>
  <c r="M4" i="1"/>
  <c r="F6" i="1" l="1"/>
  <c r="M6" i="1" l="1"/>
</calcChain>
</file>

<file path=xl/sharedStrings.xml><?xml version="1.0" encoding="utf-8"?>
<sst xmlns="http://schemas.openxmlformats.org/spreadsheetml/2006/main" count="19" uniqueCount="17">
  <si>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</si>
  <si>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</si>
  <si>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</si>
  <si>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</si>
  <si>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</si>
  <si>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</si>
  <si>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</si>
  <si>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</si>
  <si>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</si>
  <si>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</si>
  <si>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</si>
  <si>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</si>
  <si>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</si>
  <si>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</si>
  <si>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1.Fatura ve/veya faturaya esas unsurlar</t>
  </si>
  <si>
    <t>1.2.Fatura tutarı (K2)</t>
  </si>
  <si>
    <t>1.6. Fatura gönderimi (K6)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</si>
</sst>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horizontal="justify" vertical="center" wrapText="1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tabSelected="1" zoomScale="70" zoomScaleNormal="70" workbookViewId="0">
      <selection activeCell="C21" sqref="C21"/>
    </sheetView>
  </sheetViews>
  <sheetFormatPr defaultRowHeight="15" x14ac:dyDescent="0.25"/>
  <cols>
    <col min="2" max="2" width="15.7109375" customWidth="1"/>
    <col min="3" max="3" width="35.5703125" customWidth="1"/>
    <col min="4" max="4" width="70.5703125" bestFit="1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3.75" x14ac:dyDescent="0.25">
      <c r="B3" s="10" t="s">
        <v>1</v>
      </c>
      <c r="C3" s="18" t="s">
        <v>2</v>
      </c>
      <c r="D3" s="19"/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2:13" ht="15" customHeight="1" x14ac:dyDescent="0.25">
      <c r="B4" s="3">
        <v>1</v>
      </c>
      <c r="C4" s="9" t="s">
        <v>14</v>
      </c>
      <c r="D4" s="9" t="s">
        <v>15</v>
      </c>
      <c r="E4" s="11">
        <v>32</v>
      </c>
      <c r="F4" s="12">
        <f>E4/E7*1000</f>
        <v>3.9341037619867225</v>
      </c>
      <c r="G4" s="5">
        <v>20</v>
      </c>
      <c r="H4" s="5">
        <v>12</v>
      </c>
      <c r="I4" s="5">
        <v>0</v>
      </c>
      <c r="J4" s="5">
        <v>0</v>
      </c>
      <c r="K4" s="5">
        <v>0</v>
      </c>
      <c r="L4" s="13">
        <f>102/E4</f>
        <v>3.1875</v>
      </c>
      <c r="M4" s="12">
        <f>IF($E$6=0,0,100*E4/E$6)</f>
        <v>86.486486486486484</v>
      </c>
    </row>
    <row r="5" spans="2:13" ht="15" customHeight="1" x14ac:dyDescent="0.25">
      <c r="B5" s="3">
        <v>2</v>
      </c>
      <c r="C5" s="14" t="s">
        <v>14</v>
      </c>
      <c r="D5" s="14" t="s">
        <v>16</v>
      </c>
      <c r="E5" s="11">
        <v>5</v>
      </c>
      <c r="F5" s="12">
        <f>E5/E7*1000</f>
        <v>0.61470371281042535</v>
      </c>
      <c r="G5" s="5">
        <v>4</v>
      </c>
      <c r="H5" s="5">
        <v>1</v>
      </c>
      <c r="I5" s="5">
        <v>0</v>
      </c>
      <c r="J5" s="5">
        <v>0</v>
      </c>
      <c r="K5" s="5">
        <v>0</v>
      </c>
      <c r="L5" s="13">
        <f>7/E5</f>
        <v>1.4</v>
      </c>
      <c r="M5" s="12">
        <f>IF($E$6=0,0,100*E5/E$6)</f>
        <v>13.513513513513514</v>
      </c>
    </row>
    <row r="6" spans="2:13" ht="15" customHeight="1" x14ac:dyDescent="0.25">
      <c r="B6" s="3">
        <v>2</v>
      </c>
      <c r="C6" s="4" t="s">
        <v>12</v>
      </c>
      <c r="D6" s="4" t="s">
        <v>12</v>
      </c>
      <c r="E6" s="11">
        <f>SUM(E4:E5)</f>
        <v>37</v>
      </c>
      <c r="F6" s="12">
        <f>E6/E7*1000</f>
        <v>4.5488074747971483</v>
      </c>
      <c r="G6" s="11">
        <f>SUM(G4:G5)</f>
        <v>24</v>
      </c>
      <c r="H6" s="11">
        <f>SUM(H4:H5)</f>
        <v>13</v>
      </c>
      <c r="I6" s="5">
        <f>SUM(I4:I5)</f>
        <v>0</v>
      </c>
      <c r="J6" s="5">
        <f>SUM(J4:J5)</f>
        <v>0</v>
      </c>
      <c r="K6" s="5">
        <f>SUM(K4:K5)</f>
        <v>0</v>
      </c>
      <c r="L6" s="12">
        <f>154/E6</f>
        <v>4.1621621621621623</v>
      </c>
      <c r="M6" s="12">
        <f>IF($E$6=0,0,100*E6/E$6)</f>
        <v>100</v>
      </c>
    </row>
    <row r="7" spans="2:13" ht="15" customHeight="1" x14ac:dyDescent="0.25">
      <c r="C7" s="1"/>
      <c r="D7" s="4" t="s">
        <v>13</v>
      </c>
      <c r="E7" s="5">
        <v>8134</v>
      </c>
      <c r="F7" s="6"/>
      <c r="G7" s="7"/>
      <c r="H7" s="7"/>
      <c r="I7" s="7"/>
      <c r="J7" s="7"/>
      <c r="K7" s="7"/>
      <c r="L7" s="7"/>
      <c r="M7" s="7"/>
    </row>
    <row r="8" spans="2:13" x14ac:dyDescent="0.25">
      <c r="E8" s="8"/>
      <c r="F8" s="8"/>
      <c r="G8" s="8"/>
      <c r="H8" s="8"/>
      <c r="I8" s="8"/>
      <c r="J8" s="8"/>
      <c r="K8" s="8"/>
      <c r="L8" s="8"/>
      <c r="M8" s="8"/>
    </row>
    <row r="9" spans="2:13" x14ac:dyDescent="0.25">
      <c r="E9" s="8"/>
      <c r="F9" s="8"/>
      <c r="G9" s="8"/>
      <c r="H9" s="8"/>
      <c r="I9" s="8"/>
      <c r="J9" s="8"/>
      <c r="K9" s="8"/>
      <c r="L9" s="8"/>
      <c r="M9" s="8"/>
    </row>
    <row r="10" spans="2:13" x14ac:dyDescent="0.25">
      <c r="E10" s="8"/>
      <c r="F10" s="8"/>
      <c r="G10" s="8"/>
      <c r="H10" s="8"/>
      <c r="I10" s="8"/>
      <c r="J10" s="8"/>
      <c r="K10" s="8"/>
      <c r="L10" s="8"/>
      <c r="M10" s="8"/>
    </row>
    <row r="11" spans="2:13" x14ac:dyDescent="0.25">
      <c r="E11" s="8"/>
      <c r="F11" s="8"/>
      <c r="G11" s="8"/>
      <c r="H11" s="8"/>
      <c r="I11" s="8"/>
      <c r="J11" s="8"/>
      <c r="K11" s="8"/>
      <c r="L11" s="8"/>
      <c r="M11" s="8"/>
    </row>
    <row r="12" spans="2:13" x14ac:dyDescent="0.25">
      <c r="E12" s="8"/>
      <c r="F12" s="8"/>
      <c r="G12" s="8"/>
      <c r="H12" s="8"/>
      <c r="I12" s="8"/>
      <c r="J12" s="8"/>
      <c r="K12" s="8"/>
      <c r="L12" s="8"/>
      <c r="M12" s="8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6:D6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6 E4:F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2020-06-01T13:02:34Z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