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C67FE7F6-2F9A-4AF3-9855-A1E4D5169139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Ağustos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7" l="1"/>
  <c r="F7" i="37"/>
  <c r="L9" i="37" l="1"/>
  <c r="L10" i="37"/>
  <c r="F9" i="37"/>
  <c r="L8" i="37" l="1"/>
  <c r="L6" i="37" l="1"/>
  <c r="F6" i="37"/>
  <c r="J12" i="37" l="1"/>
  <c r="L11" i="37" l="1"/>
  <c r="L5" i="37" l="1"/>
  <c r="L4" i="37"/>
  <c r="F10" i="37" l="1"/>
  <c r="F8" i="37" l="1"/>
  <c r="F5" i="37"/>
  <c r="F11" i="37" l="1"/>
  <c r="K12" i="37" l="1"/>
  <c r="I12" i="37"/>
  <c r="H12" i="37"/>
  <c r="G12" i="37"/>
  <c r="E12" i="37"/>
  <c r="F4" i="37"/>
  <c r="M9" i="37" l="1"/>
  <c r="M7" i="37"/>
  <c r="M8" i="37"/>
  <c r="M5" i="37"/>
  <c r="M6" i="37"/>
  <c r="L12" i="37"/>
  <c r="M10" i="37"/>
  <c r="M11" i="37"/>
  <c r="F12" i="37"/>
  <c r="M12" i="37"/>
  <c r="M4" i="37"/>
</calcChain>
</file>

<file path=xl/sharedStrings.xml><?xml version="1.0" encoding="utf-8"?>
<sst xmlns="http://schemas.openxmlformats.org/spreadsheetml/2006/main" count="30" uniqueCount="27">
  <si>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</si>
  <si>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</si>
  <si>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</si>
  <si>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</si>
  <si>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</si>
  <si>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</si>
  <si>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</si>
  <si>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</si>
  <si>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</si>
  <si>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</si>
  <si>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</si>
  <si>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</si>
  <si>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</si>
  <si>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</si>
  <si>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</si>
  <si>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</si>
  <si>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</si>
  <si>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</si>
  <si>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</si>
  <si>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</si>
  <si>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</si>
  <si>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</si>
  <si>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3.1. Fatura Ödemesi</t>
  </si>
  <si>
    <t>2.Fiyat</t>
  </si>
  <si>
    <t>2.1. Aktif enerji bedeli (K7)</t>
  </si>
  <si>
    <t>3.2. Zamanında ödenmeyen borçlar (K9)</t>
  </si>
  <si>
    <t>2.2. Tahsilatına aracı olunan ilgili ve diğer mevzuat gereği alınan bedeller (K8)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</si>
</sst>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8"/>
  <sheetViews>
    <sheetView tabSelected="1" topLeftCell="B1" zoomScale="70" zoomScaleNormal="70" workbookViewId="0">
      <selection activeCell="C15" sqref="C15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5" x14ac:dyDescent="0.35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350</v>
      </c>
      <c r="F4" s="12">
        <f t="shared" ref="F4:F12" si="0">(E4/$E$13)*1000</f>
        <v>4.6850947058429817</v>
      </c>
      <c r="G4" s="6">
        <v>329</v>
      </c>
      <c r="H4" s="6">
        <v>21</v>
      </c>
      <c r="I4" s="6">
        <v>0</v>
      </c>
      <c r="J4" s="6">
        <v>0</v>
      </c>
      <c r="K4" s="6">
        <v>0</v>
      </c>
      <c r="L4" s="13">
        <f>32/E4</f>
        <v>9.1428571428571428E-2</v>
      </c>
      <c r="M4" s="12">
        <f t="shared" ref="M4:M12" si="1">IF($E$12=0,0,100*E4/E$12)</f>
        <v>74.152542372881356</v>
      </c>
    </row>
    <row r="5" spans="2:13" ht="15" customHeight="1" x14ac:dyDescent="0.35">
      <c r="B5" s="4">
        <v>2</v>
      </c>
      <c r="C5" s="10" t="s">
        <v>14</v>
      </c>
      <c r="D5" s="15" t="s">
        <v>15</v>
      </c>
      <c r="E5" s="11">
        <v>27</v>
      </c>
      <c r="F5" s="12">
        <f t="shared" si="0"/>
        <v>0.36142159159360149</v>
      </c>
      <c r="G5" s="6">
        <v>6</v>
      </c>
      <c r="H5" s="6">
        <v>21</v>
      </c>
      <c r="I5" s="6">
        <v>0</v>
      </c>
      <c r="J5" s="6">
        <v>0</v>
      </c>
      <c r="K5" s="6">
        <v>0</v>
      </c>
      <c r="L5" s="13">
        <f>155/E5</f>
        <v>5.7407407407407405</v>
      </c>
      <c r="M5" s="12">
        <f t="shared" si="1"/>
        <v>5.7203389830508478</v>
      </c>
    </row>
    <row r="6" spans="2:13" ht="15" customHeight="1" x14ac:dyDescent="0.35">
      <c r="B6" s="4">
        <v>3</v>
      </c>
      <c r="C6" s="22" t="s">
        <v>23</v>
      </c>
      <c r="D6" s="16" t="s">
        <v>24</v>
      </c>
      <c r="E6" s="11">
        <v>49</v>
      </c>
      <c r="F6" s="12">
        <f t="shared" si="0"/>
        <v>0.65591325881801754</v>
      </c>
      <c r="G6" s="6">
        <v>25</v>
      </c>
      <c r="H6" s="6">
        <v>24</v>
      </c>
      <c r="I6" s="6">
        <v>0</v>
      </c>
      <c r="J6" s="6">
        <v>0</v>
      </c>
      <c r="K6" s="6">
        <v>0</v>
      </c>
      <c r="L6" s="13">
        <f>155/E6</f>
        <v>3.1632653061224492</v>
      </c>
      <c r="M6" s="12">
        <f t="shared" si="1"/>
        <v>10.381355932203389</v>
      </c>
    </row>
    <row r="7" spans="2:13" ht="15" customHeight="1" x14ac:dyDescent="0.35">
      <c r="B7" s="4">
        <v>4</v>
      </c>
      <c r="C7" s="10" t="s">
        <v>23</v>
      </c>
      <c r="D7" s="16" t="s">
        <v>26</v>
      </c>
      <c r="E7" s="11">
        <v>2</v>
      </c>
      <c r="F7" s="12">
        <f t="shared" si="0"/>
        <v>2.6771969747674186E-2</v>
      </c>
      <c r="G7" s="6">
        <v>0</v>
      </c>
      <c r="H7" s="6">
        <v>2</v>
      </c>
      <c r="I7" s="6">
        <v>0</v>
      </c>
      <c r="J7" s="6">
        <v>0</v>
      </c>
      <c r="K7" s="6">
        <v>0</v>
      </c>
      <c r="L7" s="13">
        <f>155/E7</f>
        <v>77.5</v>
      </c>
      <c r="M7" s="12">
        <f t="shared" si="1"/>
        <v>0.42372881355932202</v>
      </c>
    </row>
    <row r="8" spans="2:13" ht="15" customHeight="1" x14ac:dyDescent="0.35">
      <c r="B8" s="4">
        <v>5</v>
      </c>
      <c r="C8" s="10" t="s">
        <v>21</v>
      </c>
      <c r="D8" s="15" t="s">
        <v>22</v>
      </c>
      <c r="E8" s="11">
        <v>2</v>
      </c>
      <c r="F8" s="12">
        <f t="shared" si="0"/>
        <v>2.6771969747674186E-2</v>
      </c>
      <c r="G8" s="6">
        <v>2</v>
      </c>
      <c r="H8" s="6">
        <v>0</v>
      </c>
      <c r="I8" s="6">
        <v>0</v>
      </c>
      <c r="J8" s="6">
        <v>0</v>
      </c>
      <c r="K8" s="6">
        <v>0</v>
      </c>
      <c r="L8" s="13">
        <f t="shared" ref="L8:L10" si="2">155/E8</f>
        <v>77.5</v>
      </c>
      <c r="M8" s="12">
        <f t="shared" si="1"/>
        <v>0.42372881355932202</v>
      </c>
    </row>
    <row r="9" spans="2:13" ht="15" customHeight="1" x14ac:dyDescent="0.35">
      <c r="B9" s="4">
        <v>6</v>
      </c>
      <c r="C9" s="14" t="s">
        <v>21</v>
      </c>
      <c r="D9" s="15" t="s">
        <v>25</v>
      </c>
      <c r="E9" s="11">
        <v>1</v>
      </c>
      <c r="F9" s="12">
        <f t="shared" si="0"/>
        <v>1.3385984873837093E-2</v>
      </c>
      <c r="G9" s="6">
        <v>1</v>
      </c>
      <c r="H9" s="6">
        <v>0</v>
      </c>
      <c r="I9" s="6">
        <v>0</v>
      </c>
      <c r="J9" s="6">
        <v>0</v>
      </c>
      <c r="K9" s="6">
        <v>0</v>
      </c>
      <c r="L9" s="13">
        <f t="shared" si="2"/>
        <v>155</v>
      </c>
      <c r="M9" s="12">
        <f t="shared" si="1"/>
        <v>0.21186440677966101</v>
      </c>
    </row>
    <row r="10" spans="2:13" ht="15" customHeight="1" x14ac:dyDescent="0.35">
      <c r="B10" s="4">
        <v>7</v>
      </c>
      <c r="C10" s="14" t="s">
        <v>18</v>
      </c>
      <c r="D10" s="15" t="s">
        <v>16</v>
      </c>
      <c r="E10" s="11">
        <v>20</v>
      </c>
      <c r="F10" s="12">
        <f t="shared" si="0"/>
        <v>0.26771969747674185</v>
      </c>
      <c r="G10" s="6">
        <v>8</v>
      </c>
      <c r="H10" s="6">
        <v>12</v>
      </c>
      <c r="I10" s="6">
        <v>0</v>
      </c>
      <c r="J10" s="6">
        <v>0</v>
      </c>
      <c r="K10" s="6">
        <v>0</v>
      </c>
      <c r="L10" s="13">
        <f t="shared" si="2"/>
        <v>7.75</v>
      </c>
      <c r="M10" s="12">
        <f t="shared" si="1"/>
        <v>4.2372881355932206</v>
      </c>
    </row>
    <row r="11" spans="2:13" ht="15" customHeight="1" x14ac:dyDescent="0.35">
      <c r="B11" s="4">
        <v>8</v>
      </c>
      <c r="C11" s="14" t="s">
        <v>19</v>
      </c>
      <c r="D11" s="15" t="s">
        <v>17</v>
      </c>
      <c r="E11" s="11">
        <v>21</v>
      </c>
      <c r="F11" s="12">
        <f t="shared" si="0"/>
        <v>0.28110568235057898</v>
      </c>
      <c r="G11" s="6">
        <v>12</v>
      </c>
      <c r="H11" s="6">
        <v>9</v>
      </c>
      <c r="I11" s="6">
        <v>0</v>
      </c>
      <c r="J11" s="6">
        <v>0</v>
      </c>
      <c r="K11" s="6">
        <v>0</v>
      </c>
      <c r="L11" s="13">
        <f>3/E11</f>
        <v>0.14285714285714285</v>
      </c>
      <c r="M11" s="12">
        <f t="shared" si="1"/>
        <v>4.4491525423728815</v>
      </c>
    </row>
    <row r="12" spans="2:13" ht="15" customHeight="1" x14ac:dyDescent="0.35">
      <c r="B12" s="4"/>
      <c r="C12" s="5"/>
      <c r="D12" s="5" t="s">
        <v>12</v>
      </c>
      <c r="E12" s="11">
        <f>SUM(E4:E11)</f>
        <v>472</v>
      </c>
      <c r="F12" s="12">
        <f t="shared" si="0"/>
        <v>6.3181848604511082</v>
      </c>
      <c r="G12" s="11">
        <f>SUM(G4:G11)</f>
        <v>383</v>
      </c>
      <c r="H12" s="11">
        <f>SUM(H4:H11)</f>
        <v>89</v>
      </c>
      <c r="I12" s="11">
        <f>SUM(I4:I11)</f>
        <v>0</v>
      </c>
      <c r="J12" s="11">
        <f>SUM(J4:J11)</f>
        <v>0</v>
      </c>
      <c r="K12" s="11">
        <f>SUM(K4:K11)</f>
        <v>0</v>
      </c>
      <c r="L12" s="13">
        <f>2/E12</f>
        <v>4.2372881355932203E-3</v>
      </c>
      <c r="M12" s="12">
        <f t="shared" si="1"/>
        <v>100</v>
      </c>
    </row>
    <row r="13" spans="2:13" ht="15" customHeight="1" x14ac:dyDescent="0.35">
      <c r="C13" s="1"/>
      <c r="D13" s="5" t="s">
        <v>13</v>
      </c>
      <c r="E13" s="6">
        <v>74705</v>
      </c>
      <c r="F13" s="7"/>
      <c r="G13" s="8"/>
      <c r="H13" s="8"/>
      <c r="I13" s="8"/>
      <c r="J13" s="8"/>
      <c r="K13" s="8"/>
      <c r="L13" s="8"/>
      <c r="M13" s="8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  <row r="18" spans="5:13" x14ac:dyDescent="0.35">
      <c r="E18" s="9"/>
      <c r="F18" s="9"/>
      <c r="G18" s="9"/>
      <c r="H18" s="9"/>
      <c r="I18" s="9"/>
      <c r="J18" s="9"/>
      <c r="K18" s="9"/>
      <c r="L18" s="9"/>
      <c r="M18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2:D12 D4:D11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13 G4:M12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2" formula="1"/>
    <ignoredError sqref="L7:L12 L4:L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2025-10-02T06:54:57Z</dcterms:modified>
</cp:coreProperties>
</file>