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9BFC2B3D-5190-4AE4-8DB0-92B43348A64E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Eylül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F7" i="37"/>
  <c r="L9" i="37" l="1"/>
  <c r="L8" i="37" l="1"/>
  <c r="L6" i="37" l="1"/>
  <c r="F6" i="37"/>
  <c r="J11" i="37" l="1"/>
  <c r="L10" i="37" l="1"/>
  <c r="L5" i="37" l="1"/>
  <c r="L4" i="37"/>
  <c r="F9" i="37" l="1"/>
  <c r="F8" i="37" l="1"/>
  <c r="F5" i="37"/>
  <c r="F10" i="37" l="1"/>
  <c r="K11" i="37" l="1"/>
  <c r="I11" i="37"/>
  <c r="H11" i="37"/>
  <c r="G11" i="37"/>
  <c r="E11" i="37"/>
  <c r="F4" i="37"/>
  <c r="M7" i="37" l="1"/>
  <c r="M8" i="37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<sst xmlns="http://schemas.openxmlformats.org/spreadsheetml/2006/main" count="28" uniqueCount="26">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</sst>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F22" sqref="F22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282</v>
      </c>
      <c r="F4" s="12">
        <f>(E4/$E$12)*1000</f>
        <v>3.4380600563256647</v>
      </c>
      <c r="G4" s="6">
        <v>261</v>
      </c>
      <c r="H4" s="6">
        <v>21</v>
      </c>
      <c r="I4" s="6">
        <v>0</v>
      </c>
      <c r="J4" s="6">
        <v>0</v>
      </c>
      <c r="K4" s="6">
        <v>0</v>
      </c>
      <c r="L4" s="13">
        <f>32/E4</f>
        <v>0.11347517730496454</v>
      </c>
      <c r="M4" s="12">
        <f>IF($E$11=0,0,100*E4/E$11)</f>
        <v>70.676691729323309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27</v>
      </c>
      <c r="F5" s="12">
        <f>(E5/$E$12)*1000</f>
        <v>0.32917596283969131</v>
      </c>
      <c r="G5" s="6">
        <v>11</v>
      </c>
      <c r="H5" s="6">
        <v>16</v>
      </c>
      <c r="I5" s="6">
        <v>0</v>
      </c>
      <c r="J5" s="6">
        <v>0</v>
      </c>
      <c r="K5" s="6">
        <v>0</v>
      </c>
      <c r="L5" s="13">
        <f>155/E5</f>
        <v>5.7407407407407405</v>
      </c>
      <c r="M5" s="12">
        <f>IF($E$11=0,0,100*E5/E$11)</f>
        <v>6.7669172932330826</v>
      </c>
    </row>
    <row r="6" spans="2:13" ht="15" customHeight="1" x14ac:dyDescent="0.35">
      <c r="B6" s="4">
        <v>3</v>
      </c>
      <c r="C6" s="17" t="s">
        <v>23</v>
      </c>
      <c r="D6" s="16" t="s">
        <v>24</v>
      </c>
      <c r="E6" s="11">
        <v>48</v>
      </c>
      <c r="F6" s="12">
        <f>(E6/$E$12)*1000</f>
        <v>0.58520171171500679</v>
      </c>
      <c r="G6" s="6">
        <v>10</v>
      </c>
      <c r="H6" s="6">
        <v>38</v>
      </c>
      <c r="I6" s="6">
        <v>0</v>
      </c>
      <c r="J6" s="6">
        <v>0</v>
      </c>
      <c r="K6" s="6">
        <v>0</v>
      </c>
      <c r="L6" s="13">
        <f>155/E6</f>
        <v>3.2291666666666665</v>
      </c>
      <c r="M6" s="12">
        <f>IF($E$11=0,0,100*E6/E$11)</f>
        <v>12.030075187969924</v>
      </c>
    </row>
    <row r="7" spans="2:13" ht="15" customHeight="1" x14ac:dyDescent="0.35">
      <c r="B7" s="4">
        <v>4</v>
      </c>
      <c r="C7" s="10" t="s">
        <v>23</v>
      </c>
      <c r="D7" s="16" t="s">
        <v>25</v>
      </c>
      <c r="E7" s="11">
        <v>2</v>
      </c>
      <c r="F7" s="12">
        <f>(E7/$E$12)*1000</f>
        <v>2.4383404654791947E-2</v>
      </c>
      <c r="G7" s="6">
        <v>2</v>
      </c>
      <c r="H7" s="6">
        <v>0</v>
      </c>
      <c r="I7" s="6">
        <v>0</v>
      </c>
      <c r="J7" s="6">
        <v>0</v>
      </c>
      <c r="K7" s="6">
        <v>0</v>
      </c>
      <c r="L7" s="13">
        <f>155/E7</f>
        <v>77.5</v>
      </c>
      <c r="M7" s="12">
        <f>IF($E$11=0,0,100*E7/E$11)</f>
        <v>0.50125313283208017</v>
      </c>
    </row>
    <row r="8" spans="2:13" ht="15" customHeight="1" x14ac:dyDescent="0.35">
      <c r="B8" s="4">
        <v>5</v>
      </c>
      <c r="C8" s="10" t="s">
        <v>21</v>
      </c>
      <c r="D8" s="15" t="s">
        <v>22</v>
      </c>
      <c r="E8" s="11">
        <v>3</v>
      </c>
      <c r="F8" s="12">
        <f>(E8/$E$12)*1000</f>
        <v>3.6575106982187924E-2</v>
      </c>
      <c r="G8" s="6">
        <v>1</v>
      </c>
      <c r="H8" s="6">
        <v>2</v>
      </c>
      <c r="I8" s="6">
        <v>0</v>
      </c>
      <c r="J8" s="6">
        <v>0</v>
      </c>
      <c r="K8" s="6">
        <v>0</v>
      </c>
      <c r="L8" s="13">
        <f t="shared" ref="L8:L9" si="0">155/E8</f>
        <v>51.666666666666664</v>
      </c>
      <c r="M8" s="12">
        <f>IF($E$11=0,0,100*E8/E$11)</f>
        <v>0.75187969924812026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9</v>
      </c>
      <c r="F9" s="12">
        <f>(E9/$E$12)*1000</f>
        <v>0.10972532094656377</v>
      </c>
      <c r="G9" s="6">
        <v>8</v>
      </c>
      <c r="H9" s="6">
        <v>1</v>
      </c>
      <c r="I9" s="6">
        <v>0</v>
      </c>
      <c r="J9" s="6">
        <v>0</v>
      </c>
      <c r="K9" s="6">
        <v>0</v>
      </c>
      <c r="L9" s="13">
        <f t="shared" si="0"/>
        <v>17.222222222222221</v>
      </c>
      <c r="M9" s="12">
        <f>IF($E$11=0,0,100*E9/E$11)</f>
        <v>2.255639097744361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28</v>
      </c>
      <c r="F10" s="12">
        <f>(E10/$E$12)*1000</f>
        <v>0.34136766516708728</v>
      </c>
      <c r="G10" s="6">
        <v>13</v>
      </c>
      <c r="H10" s="6">
        <v>15</v>
      </c>
      <c r="I10" s="6">
        <v>0</v>
      </c>
      <c r="J10" s="6">
        <v>0</v>
      </c>
      <c r="K10" s="6">
        <v>0</v>
      </c>
      <c r="L10" s="13">
        <f>3/E10</f>
        <v>0.10714285714285714</v>
      </c>
      <c r="M10" s="12">
        <f>IF($E$11=0,0,100*E10/E$11)</f>
        <v>7.0175438596491224</v>
      </c>
    </row>
    <row r="11" spans="2:13" ht="15" customHeight="1" x14ac:dyDescent="0.35">
      <c r="B11" s="4"/>
      <c r="C11" s="5"/>
      <c r="D11" s="5" t="s">
        <v>12</v>
      </c>
      <c r="E11" s="11">
        <f>SUM(E4:E10)</f>
        <v>399</v>
      </c>
      <c r="F11" s="12">
        <f>(E11/$E$12)*1000</f>
        <v>4.864489228630994</v>
      </c>
      <c r="G11" s="11">
        <f>SUM(G4:G10)</f>
        <v>306</v>
      </c>
      <c r="H11" s="11">
        <f>SUM(H4:H10)</f>
        <v>93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5.0125313283208017E-3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82023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7:L8 L4:L6 L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2025-11-03T06:58:33Z</dcterms:modified>
</cp:coreProperties>
</file>