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8_{0C2E5B55-BF82-441A-8212-3E5A38F3E5B1}" xr6:coauthVersionLast="36" xr6:coauthVersionMax="36" xr10:uidLastSave="{00000000-0000-0000-0000-000000000000}"/>
  <bookViews>
    <workbookView xWindow="0" yWindow="0" windowWidth="20440" windowHeight="7300" xr2:uid="{00000000-000D-0000-FFFF-FFFF00000000}"/>
  </bookViews>
  <sheets>
    <sheet name="Ocak" sheetId="3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37" l="1"/>
  <c r="F7" i="37"/>
  <c r="L8" i="37" l="1"/>
  <c r="F8" i="37"/>
  <c r="F9" i="37"/>
  <c r="F4" i="37" l="1"/>
  <c r="L9" i="37" l="1"/>
  <c r="L6" i="37" l="1"/>
  <c r="F6" i="37"/>
  <c r="J11" i="37" l="1"/>
  <c r="L10" i="37" l="1"/>
  <c r="L5" i="37" l="1"/>
  <c r="L4" i="37"/>
  <c r="F5" i="37" l="1"/>
  <c r="F10" i="37" l="1"/>
  <c r="K11" i="37" l="1"/>
  <c r="I11" i="37"/>
  <c r="H11" i="37"/>
  <c r="G11" i="37"/>
  <c r="E11" i="37"/>
  <c r="M8" i="37" l="1"/>
  <c r="M7" i="37"/>
  <c r="M5" i="37"/>
  <c r="M6" i="37"/>
  <c r="L11" i="37"/>
  <c r="M9" i="37"/>
  <c r="M10" i="37"/>
  <c r="F11" i="37"/>
  <c r="M11" i="37"/>
  <c r="M4" i="37"/>
</calcChain>
</file>

<file path=xl/sharedStrings.xml><?xml version="1.0" encoding="utf-8"?>
<sst xmlns="http://schemas.openxmlformats.org/spreadsheetml/2006/main" count="28" uniqueCount="26">
  <si>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</si>
  <si>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</si>
  <si>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</si>
  <si>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</si>
  <si>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</si>
  <si>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</si>
  <si>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</si>
  <si>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</si>
  <si>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</si>
  <si>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</si>
  <si>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</si>
  <si>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</si>
  <si>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</si>
  <si>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</si>
  <si>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</si>
  <si>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1.6. Fatura gönderimi (K6)</t>
  </si>
  <si>
    <t>4.9. Güvence bedeli ve iadesi (K18)</t>
  </si>
  <si>
    <t>5.2. Tüketici hizmetleri ve şirket hakkındaki şikayetler (K21)</t>
  </si>
  <si>
    <t>4.İkili Anlaşma</t>
  </si>
  <si>
    <t>5.Tüketici Hizmetleri</t>
  </si>
  <si>
    <t>1.2. Fatura tutarı (K2)</t>
  </si>
  <si>
    <t>3. Ödeme</t>
  </si>
  <si>
    <t>2.Fiyat</t>
  </si>
  <si>
    <t>2.1. Aktif enerji bedeli (K7)</t>
  </si>
  <si>
    <t>3.2. Zamanında ödenmeyen borçlar (K9)</t>
  </si>
  <si>
    <t>3.1. Fatura Ödemesi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</si>
</sst>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2" fillId="0" borderId="6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7"/>
  <sheetViews>
    <sheetView tabSelected="1" zoomScale="70" zoomScaleNormal="70" workbookViewId="0">
      <selection activeCell="G14" sqref="G14"/>
    </sheetView>
  </sheetViews>
  <sheetFormatPr defaultRowHeight="14.5" x14ac:dyDescent="0.35"/>
  <cols>
    <col min="2" max="2" width="15.6328125" customWidth="1"/>
    <col min="3" max="3" width="35.54296875" customWidth="1"/>
    <col min="4" max="4" width="70.54296875" bestFit="1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8" t="s">
        <v>0</v>
      </c>
      <c r="F2" s="19"/>
      <c r="G2" s="19"/>
      <c r="H2" s="19"/>
      <c r="I2" s="19"/>
      <c r="J2" s="19"/>
      <c r="K2" s="19"/>
      <c r="L2" s="19"/>
      <c r="M2" s="20"/>
    </row>
    <row r="3" spans="2:13" ht="65" x14ac:dyDescent="0.35">
      <c r="B3" s="2" t="s">
        <v>1</v>
      </c>
      <c r="C3" s="21" t="s">
        <v>2</v>
      </c>
      <c r="D3" s="22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0" t="s">
        <v>14</v>
      </c>
      <c r="D4" s="15" t="s">
        <v>20</v>
      </c>
      <c r="E4" s="11">
        <v>537</v>
      </c>
      <c r="F4" s="12">
        <f>(E4/$E$12)*1000</f>
        <v>4.7573907882030877</v>
      </c>
      <c r="G4" s="6">
        <v>524</v>
      </c>
      <c r="H4" s="6">
        <v>13</v>
      </c>
      <c r="I4" s="6">
        <v>0</v>
      </c>
      <c r="J4" s="6">
        <v>0</v>
      </c>
      <c r="K4" s="6">
        <v>0</v>
      </c>
      <c r="L4" s="13">
        <f>32/E4</f>
        <v>5.9590316573556797E-2</v>
      </c>
      <c r="M4" s="12">
        <f t="shared" ref="M4:M11" si="0">IF($E$11=0,0,100*E4/E$11)</f>
        <v>74.171270718232037</v>
      </c>
    </row>
    <row r="5" spans="2:13" ht="15" customHeight="1" x14ac:dyDescent="0.35">
      <c r="B5" s="4">
        <v>2</v>
      </c>
      <c r="C5" s="10" t="s">
        <v>14</v>
      </c>
      <c r="D5" s="15" t="s">
        <v>15</v>
      </c>
      <c r="E5" s="11">
        <v>46</v>
      </c>
      <c r="F5" s="12">
        <f>(E5/$E$12)*1000</f>
        <v>0.40752323325389583</v>
      </c>
      <c r="G5" s="6">
        <v>19</v>
      </c>
      <c r="H5" s="6">
        <v>27</v>
      </c>
      <c r="I5" s="6">
        <v>0</v>
      </c>
      <c r="J5" s="6">
        <v>0</v>
      </c>
      <c r="K5" s="6">
        <v>0</v>
      </c>
      <c r="L5" s="13">
        <f>155/E5</f>
        <v>3.3695652173913042</v>
      </c>
      <c r="M5" s="12">
        <f t="shared" si="0"/>
        <v>6.3535911602209945</v>
      </c>
    </row>
    <row r="6" spans="2:13" ht="15" customHeight="1" x14ac:dyDescent="0.35">
      <c r="B6" s="4">
        <v>3</v>
      </c>
      <c r="C6" s="17" t="s">
        <v>22</v>
      </c>
      <c r="D6" s="16" t="s">
        <v>23</v>
      </c>
      <c r="E6" s="11">
        <v>38</v>
      </c>
      <c r="F6" s="12">
        <f>(E6/$E$12)*1000</f>
        <v>0.33664962747060961</v>
      </c>
      <c r="G6" s="6">
        <v>15</v>
      </c>
      <c r="H6" s="6">
        <v>23</v>
      </c>
      <c r="I6" s="6">
        <v>0</v>
      </c>
      <c r="J6" s="6">
        <v>0</v>
      </c>
      <c r="K6" s="6">
        <v>0</v>
      </c>
      <c r="L6" s="13">
        <f>155/E6</f>
        <v>4.0789473684210522</v>
      </c>
      <c r="M6" s="12">
        <f t="shared" si="0"/>
        <v>5.2486187845303869</v>
      </c>
    </row>
    <row r="7" spans="2:13" ht="15" customHeight="1" x14ac:dyDescent="0.35">
      <c r="B7" s="4">
        <v>4</v>
      </c>
      <c r="C7" s="10" t="s">
        <v>21</v>
      </c>
      <c r="D7" s="16" t="s">
        <v>25</v>
      </c>
      <c r="E7" s="11">
        <v>1</v>
      </c>
      <c r="F7" s="12">
        <f>(E7/$E$12)*1000</f>
        <v>8.8592007229107792E-3</v>
      </c>
      <c r="G7" s="6">
        <v>1</v>
      </c>
      <c r="H7" s="6">
        <v>0</v>
      </c>
      <c r="I7" s="6">
        <v>0</v>
      </c>
      <c r="J7" s="6">
        <v>0</v>
      </c>
      <c r="K7" s="6">
        <v>0</v>
      </c>
      <c r="L7" s="13">
        <f t="shared" ref="L7" si="1">155/E7</f>
        <v>155</v>
      </c>
      <c r="M7" s="12">
        <f t="shared" si="0"/>
        <v>0.13812154696132597</v>
      </c>
    </row>
    <row r="8" spans="2:13" ht="15" customHeight="1" x14ac:dyDescent="0.35">
      <c r="B8" s="4">
        <v>5</v>
      </c>
      <c r="C8" s="10" t="s">
        <v>21</v>
      </c>
      <c r="D8" s="15" t="s">
        <v>24</v>
      </c>
      <c r="E8" s="11">
        <v>3</v>
      </c>
      <c r="F8" s="12">
        <f t="shared" ref="F8:F9" si="2">(E8/$E$12)*1000</f>
        <v>2.6577602168732336E-2</v>
      </c>
      <c r="G8" s="6">
        <v>2</v>
      </c>
      <c r="H8" s="6">
        <v>1</v>
      </c>
      <c r="I8" s="6">
        <v>0</v>
      </c>
      <c r="J8" s="6">
        <v>0</v>
      </c>
      <c r="K8" s="6">
        <v>0</v>
      </c>
      <c r="L8" s="13">
        <f t="shared" ref="L8:L9" si="3">155/E8</f>
        <v>51.666666666666664</v>
      </c>
      <c r="M8" s="12">
        <f t="shared" si="0"/>
        <v>0.4143646408839779</v>
      </c>
    </row>
    <row r="9" spans="2:13" ht="15" customHeight="1" x14ac:dyDescent="0.35">
      <c r="B9" s="4">
        <v>6</v>
      </c>
      <c r="C9" s="14" t="s">
        <v>18</v>
      </c>
      <c r="D9" s="15" t="s">
        <v>16</v>
      </c>
      <c r="E9" s="11">
        <v>8</v>
      </c>
      <c r="F9" s="12">
        <f t="shared" si="2"/>
        <v>7.0873605783286234E-2</v>
      </c>
      <c r="G9" s="6">
        <v>3</v>
      </c>
      <c r="H9" s="6">
        <v>5</v>
      </c>
      <c r="I9" s="6">
        <v>0</v>
      </c>
      <c r="J9" s="6">
        <v>0</v>
      </c>
      <c r="K9" s="6">
        <v>0</v>
      </c>
      <c r="L9" s="13">
        <f t="shared" si="3"/>
        <v>19.375</v>
      </c>
      <c r="M9" s="12">
        <f t="shared" si="0"/>
        <v>1.1049723756906078</v>
      </c>
    </row>
    <row r="10" spans="2:13" ht="15" customHeight="1" x14ac:dyDescent="0.35">
      <c r="B10" s="4">
        <v>7</v>
      </c>
      <c r="C10" s="14" t="s">
        <v>19</v>
      </c>
      <c r="D10" s="15" t="s">
        <v>17</v>
      </c>
      <c r="E10" s="11">
        <v>91</v>
      </c>
      <c r="F10" s="12">
        <f>(E10/$E$12)*1000</f>
        <v>0.80618726578488087</v>
      </c>
      <c r="G10" s="6">
        <v>38</v>
      </c>
      <c r="H10" s="6">
        <v>53</v>
      </c>
      <c r="I10" s="6">
        <v>0</v>
      </c>
      <c r="J10" s="6">
        <v>0</v>
      </c>
      <c r="K10" s="6">
        <v>0</v>
      </c>
      <c r="L10" s="13">
        <f>3/E10</f>
        <v>3.2967032967032968E-2</v>
      </c>
      <c r="M10" s="12">
        <f t="shared" si="0"/>
        <v>12.569060773480663</v>
      </c>
    </row>
    <row r="11" spans="2:13" ht="15" customHeight="1" x14ac:dyDescent="0.35">
      <c r="B11" s="4"/>
      <c r="C11" s="5"/>
      <c r="D11" s="5" t="s">
        <v>12</v>
      </c>
      <c r="E11" s="11">
        <f>SUM(E4:E10)</f>
        <v>724</v>
      </c>
      <c r="F11" s="12">
        <f>(E11/$E$12)*1000</f>
        <v>6.4140613233874042</v>
      </c>
      <c r="G11" s="11">
        <f>SUM(G4:G10)</f>
        <v>602</v>
      </c>
      <c r="H11" s="11">
        <f>SUM(H4:H10)</f>
        <v>122</v>
      </c>
      <c r="I11" s="11">
        <f>SUM(I4:I10)</f>
        <v>0</v>
      </c>
      <c r="J11" s="11">
        <f>SUM(J4:J10)</f>
        <v>0</v>
      </c>
      <c r="K11" s="11">
        <f>SUM(K4:K10)</f>
        <v>0</v>
      </c>
      <c r="L11" s="13">
        <f>2/E11</f>
        <v>2.7624309392265192E-3</v>
      </c>
      <c r="M11" s="12">
        <f t="shared" si="0"/>
        <v>100</v>
      </c>
    </row>
    <row r="12" spans="2:13" ht="15" customHeight="1" x14ac:dyDescent="0.35">
      <c r="C12" s="1"/>
      <c r="D12" s="5" t="s">
        <v>13</v>
      </c>
      <c r="E12" s="6">
        <v>112877</v>
      </c>
      <c r="F12" s="7"/>
      <c r="G12" s="8"/>
      <c r="H12" s="8"/>
      <c r="I12" s="8"/>
      <c r="J12" s="8"/>
      <c r="K12" s="8"/>
      <c r="L12" s="8"/>
      <c r="M12" s="8"/>
    </row>
    <row r="13" spans="2:13" x14ac:dyDescent="0.35">
      <c r="E13" s="9"/>
      <c r="F13" s="9"/>
      <c r="G13" s="9"/>
      <c r="H13" s="9"/>
      <c r="I13" s="9"/>
      <c r="J13" s="9"/>
      <c r="K13" s="9"/>
      <c r="L13" s="9"/>
      <c r="M13" s="9"/>
    </row>
    <row r="14" spans="2:13" x14ac:dyDescent="0.35">
      <c r="E14" s="9"/>
      <c r="F14" s="9"/>
      <c r="G14" s="9"/>
      <c r="H14" s="9"/>
      <c r="I14" s="9"/>
      <c r="J14" s="9"/>
      <c r="K14" s="9"/>
      <c r="L14" s="9"/>
      <c r="M14" s="9"/>
    </row>
    <row r="15" spans="2:13" x14ac:dyDescent="0.35">
      <c r="E15" s="9"/>
      <c r="F15" s="9"/>
      <c r="G15" s="9"/>
      <c r="H15" s="9"/>
      <c r="I15" s="9"/>
      <c r="J15" s="9"/>
      <c r="K15" s="9"/>
      <c r="L15" s="9"/>
      <c r="M15" s="9"/>
    </row>
    <row r="16" spans="2:13" x14ac:dyDescent="0.35">
      <c r="E16" s="9"/>
      <c r="F16" s="9"/>
      <c r="G16" s="9"/>
      <c r="H16" s="9"/>
      <c r="I16" s="9"/>
      <c r="J16" s="9"/>
      <c r="K16" s="9"/>
      <c r="L16" s="9"/>
      <c r="M16" s="9"/>
    </row>
    <row r="17" spans="5:13" x14ac:dyDescent="0.35">
      <c r="E17" s="9"/>
      <c r="F17" s="9"/>
      <c r="G17" s="9"/>
      <c r="H17" s="9"/>
      <c r="I17" s="9"/>
      <c r="J17" s="9"/>
      <c r="K17" s="9"/>
      <c r="L17" s="9"/>
      <c r="M17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11:D11 D4:D10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11 E4:F12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11" formula="1"/>
    <ignoredError sqref="L8 L4:L7 L9:L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2026-03-06T06:41:22Z</dcterms:modified>
</cp:coreProperties>
</file>