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39305640-8568-4373-83C0-43C5F09589BA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Mart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7" l="1"/>
  <c r="F9" i="37"/>
  <c r="L7" i="37" l="1"/>
  <c r="F7" i="37"/>
  <c r="L8" i="37" l="1"/>
  <c r="F8" i="37"/>
  <c r="F10" i="37" l="1"/>
  <c r="F4" i="37" l="1"/>
  <c r="L10" i="37" l="1"/>
  <c r="L6" i="37" l="1"/>
  <c r="F6" i="37"/>
  <c r="J12" i="37" l="1"/>
  <c r="L11" i="37" l="1"/>
  <c r="L5" i="37" l="1"/>
  <c r="L4" i="37"/>
  <c r="F5" i="37" l="1"/>
  <c r="F11" i="37" l="1"/>
  <c r="K12" i="37" l="1"/>
  <c r="I12" i="37"/>
  <c r="H12" i="37"/>
  <c r="G12" i="37"/>
  <c r="E12" i="37"/>
  <c r="M7" i="37" l="1"/>
  <c r="M9" i="37"/>
  <c r="M8" i="37"/>
  <c r="M5" i="37"/>
  <c r="M6" i="37"/>
  <c r="L12" i="37"/>
  <c r="M10" i="37"/>
  <c r="M11" i="37"/>
  <c r="F12" i="37"/>
  <c r="M12" i="37"/>
  <c r="M4" i="37"/>
</calcChain>
</file>

<file path=xl/sharedStrings.xml><?xml version="1.0" encoding="utf-8"?>
<sst xmlns="http://schemas.openxmlformats.org/spreadsheetml/2006/main" count="30" uniqueCount="27">
  <si>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</si>
  <si>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</si>
  <si>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</si>
  <si>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</si>
  <si>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</si>
  <si>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</si>
  <si>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</si>
  <si>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</si>
  <si>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</si>
  <si>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</si>
  <si>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</si>
  <si>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</si>
  <si>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</si>
  <si>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</si>
  <si>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</si>
  <si>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</si>
  <si>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</si>
  <si>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</si>
  <si>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</si>
  <si>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</si>
  <si>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</si>
  <si>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</si>
  <si>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2.Fiyat</t>
  </si>
  <si>
    <t>2.1. Aktif enerji bedeli (K7)</t>
  </si>
  <si>
    <t>3.1. Fatura Ödemesi</t>
  </si>
  <si>
    <t>2.2. Tahsilatına aracı olunan ilgili ve diğer mevzuat gereği alınan bedeller (K8)</t>
  </si>
  <si>
    <t>3.2. Zamanında ödenmeyen borçlar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</si>
</sst>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tabSelected="1" zoomScale="70" zoomScaleNormal="70" workbookViewId="0">
      <selection activeCell="F14" sqref="F14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357</v>
      </c>
      <c r="F4" s="12">
        <f t="shared" ref="F4:F12" si="0">(E4/$E$13)*1000</f>
        <v>2.2591505087834758</v>
      </c>
      <c r="G4" s="6">
        <v>350</v>
      </c>
      <c r="H4" s="6">
        <v>7</v>
      </c>
      <c r="I4" s="6">
        <v>0</v>
      </c>
      <c r="J4" s="6">
        <v>0</v>
      </c>
      <c r="K4" s="6">
        <v>0</v>
      </c>
      <c r="L4" s="13">
        <f>32/E4</f>
        <v>8.9635854341736695E-2</v>
      </c>
      <c r="M4" s="12">
        <f t="shared" ref="M4:M12" si="1">IF($E$12=0,0,100*E4/E$12)</f>
        <v>62.086956521739133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54</v>
      </c>
      <c r="F5" s="12">
        <f t="shared" si="0"/>
        <v>0.34172024502607196</v>
      </c>
      <c r="G5" s="6">
        <v>29</v>
      </c>
      <c r="H5" s="6">
        <v>25</v>
      </c>
      <c r="I5" s="6">
        <v>0</v>
      </c>
      <c r="J5" s="6">
        <v>0</v>
      </c>
      <c r="K5" s="6">
        <v>0</v>
      </c>
      <c r="L5" s="13">
        <f>155/E5</f>
        <v>2.8703703703703702</v>
      </c>
      <c r="M5" s="12">
        <f t="shared" si="1"/>
        <v>9.3913043478260878</v>
      </c>
    </row>
    <row r="6" spans="2:13" ht="15" customHeight="1" x14ac:dyDescent="0.35">
      <c r="B6" s="4">
        <v>3</v>
      </c>
      <c r="C6" s="17" t="s">
        <v>22</v>
      </c>
      <c r="D6" s="16" t="s">
        <v>23</v>
      </c>
      <c r="E6" s="11">
        <v>66</v>
      </c>
      <c r="F6" s="12">
        <f t="shared" si="0"/>
        <v>0.41765807725408799</v>
      </c>
      <c r="G6" s="6">
        <v>21</v>
      </c>
      <c r="H6" s="6">
        <v>45</v>
      </c>
      <c r="I6" s="6">
        <v>0</v>
      </c>
      <c r="J6" s="6">
        <v>0</v>
      </c>
      <c r="K6" s="6">
        <v>0</v>
      </c>
      <c r="L6" s="13">
        <f>155/E6</f>
        <v>2.3484848484848486</v>
      </c>
      <c r="M6" s="12">
        <f t="shared" si="1"/>
        <v>11.478260869565217</v>
      </c>
    </row>
    <row r="7" spans="2:13" ht="15" customHeight="1" x14ac:dyDescent="0.35">
      <c r="B7" s="4">
        <v>4</v>
      </c>
      <c r="C7" s="17" t="s">
        <v>22</v>
      </c>
      <c r="D7" s="16" t="s">
        <v>25</v>
      </c>
      <c r="E7" s="11">
        <v>2</v>
      </c>
      <c r="F7" s="12">
        <f t="shared" si="0"/>
        <v>1.2656305371336E-2</v>
      </c>
      <c r="G7" s="6">
        <v>1</v>
      </c>
      <c r="H7" s="6">
        <v>1</v>
      </c>
      <c r="I7" s="6">
        <v>0</v>
      </c>
      <c r="J7" s="6">
        <v>0</v>
      </c>
      <c r="K7" s="6">
        <v>0</v>
      </c>
      <c r="L7" s="13">
        <f>155/E7</f>
        <v>77.5</v>
      </c>
      <c r="M7" s="12">
        <f t="shared" si="1"/>
        <v>0.34782608695652173</v>
      </c>
    </row>
    <row r="8" spans="2:13" ht="15" customHeight="1" x14ac:dyDescent="0.35">
      <c r="B8" s="4">
        <v>5</v>
      </c>
      <c r="C8" s="10" t="s">
        <v>21</v>
      </c>
      <c r="D8" s="16" t="s">
        <v>24</v>
      </c>
      <c r="E8" s="11">
        <v>2</v>
      </c>
      <c r="F8" s="12">
        <f t="shared" si="0"/>
        <v>1.2656305371336E-2</v>
      </c>
      <c r="G8" s="6">
        <v>1</v>
      </c>
      <c r="H8" s="6">
        <v>1</v>
      </c>
      <c r="I8" s="6">
        <v>0</v>
      </c>
      <c r="J8" s="6">
        <v>0</v>
      </c>
      <c r="K8" s="6">
        <v>0</v>
      </c>
      <c r="L8" s="13">
        <f t="shared" ref="L8:L9" si="2">155/E8</f>
        <v>77.5</v>
      </c>
      <c r="M8" s="12">
        <f t="shared" si="1"/>
        <v>0.34782608695652173</v>
      </c>
    </row>
    <row r="9" spans="2:13" ht="15" customHeight="1" x14ac:dyDescent="0.35">
      <c r="B9" s="4">
        <v>6</v>
      </c>
      <c r="C9" s="10" t="s">
        <v>21</v>
      </c>
      <c r="D9" s="16" t="s">
        <v>26</v>
      </c>
      <c r="E9" s="11">
        <v>1</v>
      </c>
      <c r="F9" s="12">
        <f t="shared" si="0"/>
        <v>6.3281526856679999E-3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13">
        <f t="shared" si="2"/>
        <v>155</v>
      </c>
      <c r="M9" s="12">
        <f t="shared" si="1"/>
        <v>0.17391304347826086</v>
      </c>
    </row>
    <row r="10" spans="2:13" ht="15" customHeight="1" x14ac:dyDescent="0.35">
      <c r="B10" s="4">
        <v>7</v>
      </c>
      <c r="C10" s="14" t="s">
        <v>18</v>
      </c>
      <c r="D10" s="15" t="s">
        <v>16</v>
      </c>
      <c r="E10" s="11">
        <v>17</v>
      </c>
      <c r="F10" s="12">
        <f t="shared" si="0"/>
        <v>0.107578595656356</v>
      </c>
      <c r="G10" s="6">
        <v>5</v>
      </c>
      <c r="H10" s="6">
        <v>12</v>
      </c>
      <c r="I10" s="6">
        <v>0</v>
      </c>
      <c r="J10" s="6">
        <v>0</v>
      </c>
      <c r="K10" s="6">
        <v>0</v>
      </c>
      <c r="L10" s="13">
        <f t="shared" ref="L10" si="3">155/E10</f>
        <v>9.117647058823529</v>
      </c>
      <c r="M10" s="12">
        <f t="shared" si="1"/>
        <v>2.9565217391304346</v>
      </c>
    </row>
    <row r="11" spans="2:13" ht="15" customHeight="1" x14ac:dyDescent="0.35">
      <c r="B11" s="4">
        <v>8</v>
      </c>
      <c r="C11" s="14" t="s">
        <v>19</v>
      </c>
      <c r="D11" s="15" t="s">
        <v>17</v>
      </c>
      <c r="E11" s="11">
        <v>76</v>
      </c>
      <c r="F11" s="12">
        <f t="shared" si="0"/>
        <v>0.48093960411076797</v>
      </c>
      <c r="G11" s="6">
        <v>42</v>
      </c>
      <c r="H11" s="6">
        <v>34</v>
      </c>
      <c r="I11" s="6">
        <v>0</v>
      </c>
      <c r="J11" s="6">
        <v>0</v>
      </c>
      <c r="K11" s="6">
        <v>0</v>
      </c>
      <c r="L11" s="13">
        <f>3/E11</f>
        <v>3.9473684210526314E-2</v>
      </c>
      <c r="M11" s="12">
        <f t="shared" si="1"/>
        <v>13.217391304347826</v>
      </c>
    </row>
    <row r="12" spans="2:13" ht="15" customHeight="1" x14ac:dyDescent="0.35">
      <c r="B12" s="4"/>
      <c r="C12" s="5"/>
      <c r="D12" s="5" t="s">
        <v>12</v>
      </c>
      <c r="E12" s="11">
        <f>SUM(E4:E11)</f>
        <v>575</v>
      </c>
      <c r="F12" s="12">
        <f t="shared" si="0"/>
        <v>3.6386877942590998</v>
      </c>
      <c r="G12" s="11">
        <f>SUM(G4:G11)</f>
        <v>450</v>
      </c>
      <c r="H12" s="11">
        <f>SUM(H4:H11)</f>
        <v>125</v>
      </c>
      <c r="I12" s="11">
        <f>SUM(I4:I11)</f>
        <v>0</v>
      </c>
      <c r="J12" s="11">
        <f>SUM(J4:J11)</f>
        <v>0</v>
      </c>
      <c r="K12" s="11">
        <f>SUM(K4:K11)</f>
        <v>0</v>
      </c>
      <c r="L12" s="13">
        <f>2/E12</f>
        <v>3.4782608695652175E-3</v>
      </c>
      <c r="M12" s="12">
        <f t="shared" si="1"/>
        <v>100</v>
      </c>
    </row>
    <row r="13" spans="2:13" ht="15" customHeight="1" x14ac:dyDescent="0.35">
      <c r="C13" s="1"/>
      <c r="D13" s="5" t="s">
        <v>13</v>
      </c>
      <c r="E13" s="6">
        <v>158024</v>
      </c>
      <c r="F13" s="7"/>
      <c r="G13" s="8"/>
      <c r="H13" s="8"/>
      <c r="I13" s="8"/>
      <c r="J13" s="8"/>
      <c r="K13" s="8"/>
      <c r="L13" s="8"/>
      <c r="M13" s="8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  <row r="18" spans="5:13" x14ac:dyDescent="0.35">
      <c r="E18" s="9"/>
      <c r="F18" s="9"/>
      <c r="G18" s="9"/>
      <c r="H18" s="9"/>
      <c r="I18" s="9"/>
      <c r="J18" s="9"/>
      <c r="K18" s="9"/>
      <c r="L18" s="9"/>
      <c r="M18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2:D12 D4:D11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3 G4:M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2" formula="1"/>
    <ignoredError sqref="L7:L9 L4:L6 L10:L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2026-05-08T07:08:16Z</dcterms:modified>
</cp:coreProperties>
</file>